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O\Downloads\"/>
    </mc:Choice>
  </mc:AlternateContent>
  <xr:revisionPtr revIDLastSave="0" documentId="13_ncr:1_{6E3798D4-4713-4251-B6FE-A35091C078F3}" xr6:coauthVersionLast="43" xr6:coauthVersionMax="43" xr10:uidLastSave="{00000000-0000-0000-0000-000000000000}"/>
  <bookViews>
    <workbookView xWindow="-110" yWindow="-110" windowWidth="25820" windowHeight="14020" tabRatio="500" firstSheet="3" activeTab="4" xr2:uid="{00000000-000D-0000-FFFF-FFFF00000000}"/>
  </bookViews>
  <sheets>
    <sheet name="Niveles_estudio" sheetId="1" r:id="rId1"/>
    <sheet name="Carreras_por_area" sheetId="2" r:id="rId2"/>
    <sheet name="Carreras_por_subarea" sheetId="3" r:id="rId3"/>
    <sheet name="Carreras_licenciatura" sheetId="4" r:id="rId4"/>
    <sheet name="Carreras_tsu" sheetId="5" r:id="rId5"/>
  </sheets>
  <definedNames>
    <definedName name="_xlnm._FilterDatabase" localSheetId="3" hidden="1">Carreras_licenciatura!$A$1:$CP$52</definedName>
    <definedName name="_xlnm._FilterDatabase" localSheetId="2" hidden="1">Carreras_por_subarea!$A$1:$CF$1</definedName>
    <definedName name="_xlnm._FilterDatabase" localSheetId="4" hidden="1">Carreras_tsu!$A$1:$CF$19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9" i="5" l="1"/>
  <c r="Q19" i="5"/>
  <c r="P19" i="5"/>
  <c r="R18" i="5"/>
  <c r="Q18" i="5"/>
  <c r="P18" i="5"/>
  <c r="R17" i="5"/>
  <c r="Q17" i="5"/>
  <c r="P17" i="5"/>
  <c r="R16" i="5"/>
  <c r="Q16" i="5"/>
  <c r="P16" i="5"/>
  <c r="R15" i="5"/>
  <c r="Q15" i="5"/>
  <c r="P15" i="5"/>
  <c r="R14" i="5"/>
  <c r="Q14" i="5"/>
  <c r="P14" i="5"/>
  <c r="BY13" i="5"/>
  <c r="AU13" i="5"/>
  <c r="R13" i="5"/>
  <c r="Q13" i="5"/>
  <c r="P13" i="5"/>
  <c r="R12" i="5"/>
  <c r="Q12" i="5"/>
  <c r="P12" i="5"/>
  <c r="R11" i="5"/>
  <c r="Q11" i="5"/>
  <c r="P11" i="5"/>
  <c r="R10" i="5"/>
  <c r="Q10" i="5"/>
  <c r="P10" i="5"/>
  <c r="R9" i="5"/>
  <c r="Q9" i="5"/>
  <c r="P9" i="5"/>
  <c r="R8" i="5"/>
  <c r="Q8" i="5"/>
  <c r="P8" i="5"/>
  <c r="R7" i="5"/>
  <c r="Q7" i="5"/>
  <c r="P7" i="5"/>
  <c r="R6" i="5"/>
  <c r="Q6" i="5"/>
  <c r="P6" i="5"/>
  <c r="R5" i="5"/>
  <c r="Q5" i="5"/>
  <c r="P5" i="5"/>
  <c r="R4" i="5"/>
  <c r="Q4" i="5"/>
  <c r="P4" i="5"/>
  <c r="R3" i="5"/>
  <c r="Q3" i="5"/>
  <c r="P3" i="5"/>
  <c r="CF2" i="5"/>
  <c r="CE2" i="5"/>
  <c r="CD2" i="5"/>
  <c r="CC2" i="5"/>
  <c r="CB2" i="5"/>
  <c r="CA2" i="5"/>
  <c r="BZ2" i="5"/>
  <c r="BY2" i="5"/>
  <c r="BX2" i="5"/>
  <c r="BW2" i="5"/>
  <c r="BL2" i="5"/>
  <c r="BC2" i="5"/>
  <c r="BB2" i="5"/>
  <c r="BA2" i="5"/>
  <c r="AZ2" i="5"/>
  <c r="AY2" i="5"/>
  <c r="AX2" i="5"/>
  <c r="AW2" i="5"/>
  <c r="AV2" i="5"/>
  <c r="AU2" i="5"/>
  <c r="AT2" i="5"/>
  <c r="AS2" i="5"/>
  <c r="R2" i="5"/>
  <c r="Q2" i="5"/>
  <c r="P2" i="5"/>
  <c r="E2" i="5"/>
  <c r="BP52" i="4"/>
  <c r="BK52" i="4"/>
  <c r="U52" i="4"/>
  <c r="T52" i="4"/>
  <c r="S52" i="4"/>
  <c r="R52" i="4"/>
  <c r="BP51" i="4"/>
  <c r="BK51" i="4"/>
  <c r="U51" i="4"/>
  <c r="T51" i="4"/>
  <c r="S51" i="4"/>
  <c r="R51" i="4"/>
  <c r="BP50" i="4"/>
  <c r="BK50" i="4"/>
  <c r="U50" i="4"/>
  <c r="T50" i="4"/>
  <c r="S50" i="4"/>
  <c r="R50" i="4"/>
  <c r="BP49" i="4"/>
  <c r="BK49" i="4"/>
  <c r="U49" i="4"/>
  <c r="T49" i="4"/>
  <c r="S49" i="4"/>
  <c r="R49" i="4"/>
  <c r="BP48" i="4"/>
  <c r="BK48" i="4"/>
  <c r="U48" i="4"/>
  <c r="T48" i="4"/>
  <c r="S48" i="4"/>
  <c r="R48" i="4"/>
  <c r="BP47" i="4"/>
  <c r="BK47" i="4"/>
  <c r="U47" i="4"/>
  <c r="T47" i="4"/>
  <c r="S47" i="4"/>
  <c r="R47" i="4"/>
  <c r="BP46" i="4"/>
  <c r="BK46" i="4"/>
  <c r="U46" i="4"/>
  <c r="T46" i="4"/>
  <c r="S46" i="4"/>
  <c r="R46" i="4"/>
  <c r="BP45" i="4"/>
  <c r="BK45" i="4"/>
  <c r="U45" i="4"/>
  <c r="T45" i="4"/>
  <c r="S45" i="4"/>
  <c r="R45" i="4"/>
  <c r="BP44" i="4"/>
  <c r="BK44" i="4"/>
  <c r="U44" i="4"/>
  <c r="T44" i="4"/>
  <c r="S44" i="4"/>
  <c r="R44" i="4"/>
  <c r="BP43" i="4"/>
  <c r="BK43" i="4"/>
  <c r="U43" i="4"/>
  <c r="T43" i="4"/>
  <c r="S43" i="4"/>
  <c r="R43" i="4"/>
  <c r="BP42" i="4"/>
  <c r="BK42" i="4"/>
  <c r="U42" i="4"/>
  <c r="T42" i="4"/>
  <c r="S42" i="4"/>
  <c r="R42" i="4"/>
  <c r="BP41" i="4"/>
  <c r="BK41" i="4"/>
  <c r="U41" i="4"/>
  <c r="T41" i="4"/>
  <c r="S41" i="4"/>
  <c r="R41" i="4"/>
  <c r="BP40" i="4"/>
  <c r="BK40" i="4"/>
  <c r="U40" i="4"/>
  <c r="T40" i="4"/>
  <c r="S40" i="4"/>
  <c r="R40" i="4"/>
  <c r="BP39" i="4"/>
  <c r="BK39" i="4"/>
  <c r="U39" i="4"/>
  <c r="T39" i="4"/>
  <c r="S39" i="4"/>
  <c r="R39" i="4"/>
  <c r="BP38" i="4"/>
  <c r="BK38" i="4"/>
  <c r="U38" i="4"/>
  <c r="T38" i="4"/>
  <c r="S38" i="4"/>
  <c r="R38" i="4"/>
  <c r="BP37" i="4"/>
  <c r="BK37" i="4"/>
  <c r="U37" i="4"/>
  <c r="T37" i="4"/>
  <c r="S37" i="4"/>
  <c r="R37" i="4"/>
  <c r="BP36" i="4"/>
  <c r="BK36" i="4"/>
  <c r="U36" i="4"/>
  <c r="T36" i="4"/>
  <c r="S36" i="4"/>
  <c r="R36" i="4"/>
  <c r="BW35" i="4"/>
  <c r="BP35" i="4"/>
  <c r="BK35" i="4"/>
  <c r="U35" i="4"/>
  <c r="T35" i="4"/>
  <c r="S35" i="4"/>
  <c r="R35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BO34" i="4"/>
  <c r="BN34" i="4"/>
  <c r="BM34" i="4"/>
  <c r="BL34" i="4"/>
  <c r="BK34" i="4"/>
  <c r="BJ34" i="4"/>
  <c r="BI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BP34" i="4" s="1"/>
  <c r="U34" i="4"/>
  <c r="T34" i="4"/>
  <c r="S34" i="4"/>
  <c r="R34" i="4"/>
  <c r="BP33" i="4"/>
  <c r="BK33" i="4"/>
  <c r="U33" i="4"/>
  <c r="T33" i="4"/>
  <c r="S33" i="4"/>
  <c r="R33" i="4"/>
  <c r="BP32" i="4"/>
  <c r="BK32" i="4"/>
  <c r="U32" i="4"/>
  <c r="T32" i="4"/>
  <c r="S32" i="4"/>
  <c r="R32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BO31" i="4"/>
  <c r="BN31" i="4"/>
  <c r="BM31" i="4"/>
  <c r="BL31" i="4"/>
  <c r="BK31" i="4"/>
  <c r="BJ31" i="4"/>
  <c r="BI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BP31" i="4" s="1"/>
  <c r="U31" i="4"/>
  <c r="T31" i="4"/>
  <c r="S31" i="4"/>
  <c r="R31" i="4"/>
  <c r="BP30" i="4"/>
  <c r="BK30" i="4"/>
  <c r="U30" i="4"/>
  <c r="T30" i="4"/>
  <c r="S30" i="4"/>
  <c r="R30" i="4"/>
  <c r="BP29" i="4"/>
  <c r="BK29" i="4"/>
  <c r="U29" i="4"/>
  <c r="T29" i="4"/>
  <c r="S29" i="4"/>
  <c r="R29" i="4"/>
  <c r="BP28" i="4"/>
  <c r="BK28" i="4"/>
  <c r="U28" i="4"/>
  <c r="T28" i="4"/>
  <c r="S28" i="4"/>
  <c r="R28" i="4"/>
  <c r="BP27" i="4"/>
  <c r="BK27" i="4"/>
  <c r="U27" i="4"/>
  <c r="T27" i="4"/>
  <c r="S27" i="4"/>
  <c r="R27" i="4"/>
  <c r="BP26" i="4"/>
  <c r="BK26" i="4"/>
  <c r="U26" i="4"/>
  <c r="T26" i="4"/>
  <c r="S26" i="4"/>
  <c r="R26" i="4"/>
  <c r="BP25" i="4"/>
  <c r="BK25" i="4"/>
  <c r="U25" i="4"/>
  <c r="T25" i="4"/>
  <c r="S25" i="4"/>
  <c r="R25" i="4"/>
  <c r="BP24" i="4"/>
  <c r="BK24" i="4"/>
  <c r="U24" i="4"/>
  <c r="T24" i="4"/>
  <c r="S24" i="4"/>
  <c r="R24" i="4"/>
  <c r="BP23" i="4"/>
  <c r="BK23" i="4"/>
  <c r="U23" i="4"/>
  <c r="T23" i="4"/>
  <c r="S23" i="4"/>
  <c r="R23" i="4"/>
  <c r="BP22" i="4"/>
  <c r="BL22" i="4"/>
  <c r="BJ22" i="4"/>
  <c r="BI22" i="4"/>
  <c r="BK22" i="4" s="1"/>
  <c r="U22" i="4"/>
  <c r="T22" i="4"/>
  <c r="S22" i="4"/>
  <c r="R22" i="4"/>
  <c r="BP21" i="4"/>
  <c r="BK21" i="4"/>
  <c r="U21" i="4"/>
  <c r="T21" i="4"/>
  <c r="S21" i="4"/>
  <c r="R21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BP20" i="4"/>
  <c r="BO20" i="4"/>
  <c r="BN20" i="4"/>
  <c r="BM20" i="4"/>
  <c r="BL20" i="4"/>
  <c r="BK20" i="4"/>
  <c r="BJ20" i="4"/>
  <c r="BI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U20" i="4"/>
  <c r="T20" i="4"/>
  <c r="S20" i="4"/>
  <c r="R20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BO19" i="4"/>
  <c r="BN19" i="4"/>
  <c r="BM19" i="4"/>
  <c r="BL19" i="4"/>
  <c r="BJ19" i="4"/>
  <c r="BI19" i="4"/>
  <c r="BK19" i="4" s="1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BP19" i="4" s="1"/>
  <c r="U19" i="4"/>
  <c r="T19" i="4"/>
  <c r="S19" i="4"/>
  <c r="R19" i="4"/>
  <c r="BP18" i="4"/>
  <c r="BK18" i="4"/>
  <c r="U18" i="4"/>
  <c r="T18" i="4"/>
  <c r="S18" i="4"/>
  <c r="R18" i="4"/>
  <c r="BP17" i="4"/>
  <c r="BK17" i="4"/>
  <c r="U17" i="4"/>
  <c r="T17" i="4"/>
  <c r="S17" i="4"/>
  <c r="R17" i="4"/>
  <c r="BZ16" i="4"/>
  <c r="BP16" i="4"/>
  <c r="BK16" i="4"/>
  <c r="U16" i="4"/>
  <c r="T16" i="4"/>
  <c r="S16" i="4"/>
  <c r="R16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BO15" i="4"/>
  <c r="BN15" i="4"/>
  <c r="BM15" i="4"/>
  <c r="BL15" i="4"/>
  <c r="BJ15" i="4"/>
  <c r="BI15" i="4"/>
  <c r="BK15" i="4" s="1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BP15" i="4" s="1"/>
  <c r="U15" i="4"/>
  <c r="T15" i="4"/>
  <c r="S15" i="4"/>
  <c r="R15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BO14" i="4"/>
  <c r="BN14" i="4"/>
  <c r="BM14" i="4"/>
  <c r="BP14" i="4" s="1"/>
  <c r="BL14" i="4"/>
  <c r="BJ14" i="4"/>
  <c r="BI14" i="4"/>
  <c r="BK14" i="4" s="1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U14" i="4"/>
  <c r="T14" i="4"/>
  <c r="S14" i="4"/>
  <c r="R14" i="4"/>
  <c r="BP13" i="4"/>
  <c r="BK13" i="4"/>
  <c r="U13" i="4"/>
  <c r="T13" i="4"/>
  <c r="S13" i="4"/>
  <c r="R13" i="4"/>
  <c r="BP12" i="4"/>
  <c r="BK12" i="4"/>
  <c r="U12" i="4"/>
  <c r="T12" i="4"/>
  <c r="S12" i="4"/>
  <c r="R12" i="4"/>
  <c r="BP11" i="4"/>
  <c r="BL11" i="4"/>
  <c r="BK11" i="4"/>
  <c r="BJ11" i="4"/>
  <c r="BI11" i="4"/>
  <c r="U11" i="4"/>
  <c r="T11" i="4"/>
  <c r="S11" i="4"/>
  <c r="R11" i="4"/>
  <c r="BP10" i="4"/>
  <c r="BL10" i="4"/>
  <c r="BJ10" i="4"/>
  <c r="BI10" i="4"/>
  <c r="BK10" i="4" s="1"/>
  <c r="U10" i="4"/>
  <c r="T10" i="4"/>
  <c r="S10" i="4"/>
  <c r="R10" i="4"/>
  <c r="BP9" i="4"/>
  <c r="BL9" i="4"/>
  <c r="BJ9" i="4"/>
  <c r="BI9" i="4"/>
  <c r="BK9" i="4" s="1"/>
  <c r="U9" i="4"/>
  <c r="T9" i="4"/>
  <c r="S9" i="4"/>
  <c r="R9" i="4"/>
  <c r="BP8" i="4"/>
  <c r="BL8" i="4"/>
  <c r="BK8" i="4"/>
  <c r="BJ8" i="4"/>
  <c r="BI8" i="4"/>
  <c r="U8" i="4"/>
  <c r="T8" i="4"/>
  <c r="S8" i="4"/>
  <c r="R8" i="4"/>
  <c r="BP7" i="4"/>
  <c r="BK7" i="4"/>
  <c r="U7" i="4"/>
  <c r="T7" i="4"/>
  <c r="S7" i="4"/>
  <c r="R7" i="4"/>
  <c r="CJ6" i="4"/>
  <c r="BP6" i="4"/>
  <c r="BK6" i="4"/>
  <c r="AZ6" i="4"/>
  <c r="U6" i="4"/>
  <c r="T6" i="4"/>
  <c r="S6" i="4"/>
  <c r="R6" i="4"/>
  <c r="BP5" i="4"/>
  <c r="BL5" i="4"/>
  <c r="BJ5" i="4"/>
  <c r="BI5" i="4"/>
  <c r="BK5" i="4" s="1"/>
  <c r="U5" i="4"/>
  <c r="T5" i="4"/>
  <c r="S5" i="4"/>
  <c r="R5" i="4"/>
  <c r="BO4" i="4"/>
  <c r="BN4" i="4"/>
  <c r="BM4" i="4"/>
  <c r="BP4" i="4" s="1"/>
  <c r="BK4" i="4"/>
  <c r="U4" i="4"/>
  <c r="T4" i="4"/>
  <c r="S4" i="4"/>
  <c r="R4" i="4"/>
  <c r="BP3" i="4"/>
  <c r="BK3" i="4"/>
  <c r="U3" i="4"/>
  <c r="T3" i="4"/>
  <c r="S3" i="4"/>
  <c r="R3" i="4"/>
  <c r="BP2" i="4"/>
  <c r="BK2" i="4"/>
  <c r="U2" i="4"/>
  <c r="T2" i="4"/>
  <c r="S2" i="4"/>
  <c r="R2" i="4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S6" i="3"/>
  <c r="R6" i="3"/>
  <c r="Q6" i="3"/>
  <c r="S5" i="3"/>
  <c r="R5" i="3"/>
  <c r="Q5" i="3"/>
  <c r="S4" i="3"/>
  <c r="R4" i="3"/>
  <c r="Q4" i="3"/>
  <c r="S3" i="3"/>
  <c r="R3" i="3"/>
  <c r="Q3" i="3"/>
  <c r="S2" i="3"/>
  <c r="R2" i="3"/>
  <c r="Q2" i="3"/>
  <c r="S9" i="2"/>
  <c r="R9" i="2"/>
  <c r="Q9" i="2"/>
  <c r="S8" i="2"/>
  <c r="R8" i="2"/>
  <c r="Q8" i="2"/>
  <c r="S7" i="2"/>
  <c r="R7" i="2"/>
  <c r="Q7" i="2"/>
  <c r="S6" i="2"/>
  <c r="R6" i="2"/>
  <c r="Q6" i="2"/>
  <c r="S5" i="2"/>
  <c r="R5" i="2"/>
  <c r="Q5" i="2"/>
  <c r="S4" i="2"/>
  <c r="R4" i="2"/>
  <c r="Q4" i="2"/>
  <c r="S3" i="2"/>
  <c r="R3" i="2"/>
  <c r="Q3" i="2"/>
  <c r="S2" i="2"/>
  <c r="R2" i="2"/>
  <c r="Q2" i="2"/>
  <c r="J10" i="1"/>
  <c r="G10" i="1"/>
  <c r="J9" i="1"/>
  <c r="G9" i="1"/>
  <c r="J8" i="1"/>
  <c r="G8" i="1"/>
  <c r="J7" i="1"/>
  <c r="G7" i="1"/>
  <c r="J6" i="1"/>
  <c r="G6" i="1"/>
  <c r="J5" i="1"/>
  <c r="G5" i="1"/>
  <c r="J4" i="1"/>
  <c r="G4" i="1"/>
  <c r="J3" i="1"/>
  <c r="G3" i="1"/>
  <c r="J2" i="1"/>
  <c r="G2" i="1"/>
</calcChain>
</file>

<file path=xl/sharedStrings.xml><?xml version="1.0" encoding="utf-8"?>
<sst xmlns="http://schemas.openxmlformats.org/spreadsheetml/2006/main" count="805" uniqueCount="325">
  <si>
    <t>Nivel Escolar</t>
  </si>
  <si>
    <t>Total</t>
  </si>
  <si>
    <t>Mujeres</t>
  </si>
  <si>
    <t>Hombres</t>
  </si>
  <si>
    <t>Ocupados</t>
  </si>
  <si>
    <t>Desocupados</t>
  </si>
  <si>
    <t>Tasa De Desocupacion</t>
  </si>
  <si>
    <t>Formales</t>
  </si>
  <si>
    <t>Informales</t>
  </si>
  <si>
    <t>Tasa De Informalidad</t>
  </si>
  <si>
    <t>Salario</t>
  </si>
  <si>
    <t>Salario Mujeres</t>
  </si>
  <si>
    <t>Salario Hombres</t>
  </si>
  <si>
    <t>Retorno sobre inversión: Universidad pública</t>
  </si>
  <si>
    <t>Retorno sobre inversión: Universidad privada</t>
  </si>
  <si>
    <t>Error Estandar:  Total</t>
  </si>
  <si>
    <t>Error Estandar:  Mujeres</t>
  </si>
  <si>
    <t>Error Estandar:  Hombres</t>
  </si>
  <si>
    <t>Error Estandar:  Ocupados</t>
  </si>
  <si>
    <t>Error Estandar:  Desocupados</t>
  </si>
  <si>
    <t>Error Estandar:  Formal</t>
  </si>
  <si>
    <t>Error Estandar:  Informal</t>
  </si>
  <si>
    <t>Error Estandar:  Salario</t>
  </si>
  <si>
    <t>Error Estandar:  Salario Muj</t>
  </si>
  <si>
    <t>Error Estandar:  Salario Hom</t>
  </si>
  <si>
    <t>Posgrado</t>
  </si>
  <si>
    <t>Licenciatura</t>
  </si>
  <si>
    <t>Carrera tecnica</t>
  </si>
  <si>
    <t>Bachillerato</t>
  </si>
  <si>
    <t>Secundaria</t>
  </si>
  <si>
    <t>Primaria</t>
  </si>
  <si>
    <t>Ninguno</t>
  </si>
  <si>
    <t>Profesional (Licenciatura y posgrado)</t>
  </si>
  <si>
    <t>Todos</t>
  </si>
  <si>
    <t>Clave Area</t>
  </si>
  <si>
    <t>Area</t>
  </si>
  <si>
    <t>Población Económicamente Activa</t>
  </si>
  <si>
    <t>Población No  Económicamente Activa</t>
  </si>
  <si>
    <t>Desanimados</t>
  </si>
  <si>
    <t>Menores De 30</t>
  </si>
  <si>
    <t>Mayores De 30</t>
  </si>
  <si>
    <t>Con Licenciatura</t>
  </si>
  <si>
    <t>Con Posgrado</t>
  </si>
  <si>
    <t>Tasa De Riesgo</t>
  </si>
  <si>
    <t>Ocupados Con Ingresos Igual A Cero</t>
  </si>
  <si>
    <t>Trabajadores Por Cuenta Propia</t>
  </si>
  <si>
    <t>Trabajadores Sin Pago</t>
  </si>
  <si>
    <t>Ocupados en sector: Agricultura, ganadería, aprovechamiento forestal, pesca y caza</t>
  </si>
  <si>
    <t>Ocupados en sector: Minería</t>
  </si>
  <si>
    <t>Ocupados en sector: Generación y distribución de electricidad, suministro de agua y gas</t>
  </si>
  <si>
    <t>Ocupados en sector: Construcción</t>
  </si>
  <si>
    <t>Ocupados en sector: Industrias manufactureras</t>
  </si>
  <si>
    <t>Ocupados en sector: Comercio al por mayor</t>
  </si>
  <si>
    <t>Ocupados en sector: Comercio al por menor</t>
  </si>
  <si>
    <t>Ocupados en sector: Transportes, correos y almacenamiento</t>
  </si>
  <si>
    <t>Ocupados en sector: Información en medios masivos</t>
  </si>
  <si>
    <t>Ocupados en sector: Servicios financieros y de seguros</t>
  </si>
  <si>
    <t>Ocupados en sector: Servicios inmobiliarios y de alquiler de bienes</t>
  </si>
  <si>
    <t>Ocupados en sector: Servicios profesionales, científicos y técnicos</t>
  </si>
  <si>
    <t>Ocupados en sector: Corporativos</t>
  </si>
  <si>
    <t>Ocupados en sector: Servicios de apoyo a los negocios y manejo de desechos</t>
  </si>
  <si>
    <t>Ocupados en sector: Servicios educativos</t>
  </si>
  <si>
    <t>Ocupados en sector: Servicios de salud y asistencia social</t>
  </si>
  <si>
    <t>Ocupados en sector: Servicios de esparcimiento, culturales y deportivos</t>
  </si>
  <si>
    <t>Ocupados en sector: Servicios de hospedaje y de preparación de alimentos y bebidas</t>
  </si>
  <si>
    <t>Ocupados en sector: Otros servicios, excepto actividades gubernamentales</t>
  </si>
  <si>
    <t>Ocupados en sector: Actividades gubernamentales y de organismos internacionales</t>
  </si>
  <si>
    <t>Ocupados en sector: No especificado</t>
  </si>
  <si>
    <t>Ingreso Prom</t>
  </si>
  <si>
    <t>Ingreso Prom Hombre</t>
  </si>
  <si>
    <t>Ingreso Prom Mujer</t>
  </si>
  <si>
    <t>Ingreso Prom Formal</t>
  </si>
  <si>
    <t>Ingreso Prom Informal</t>
  </si>
  <si>
    <t>Ingreso Prom Posg</t>
  </si>
  <si>
    <t>Ingreso Prom Lic</t>
  </si>
  <si>
    <t>Ingreso Prom Menores 30</t>
  </si>
  <si>
    <t>Ingreso Prom Mayores 30</t>
  </si>
  <si>
    <t>Ingreso Percentil 25</t>
  </si>
  <si>
    <t>Ingreso Percentil 50</t>
  </si>
  <si>
    <t>Ingreso Percentil 75</t>
  </si>
  <si>
    <t>Ingreso Percentil 100</t>
  </si>
  <si>
    <t>Costo Total Privada</t>
  </si>
  <si>
    <t>Retorno sobre inversion:  Pri</t>
  </si>
  <si>
    <t>Calidad de inversion:  Pri</t>
  </si>
  <si>
    <t>Costo Total Publica</t>
  </si>
  <si>
    <t>Retorno sobre inversion:  Pub</t>
  </si>
  <si>
    <t>Calidad de inversion:  Pub</t>
  </si>
  <si>
    <t>Error Estandar:  Pea</t>
  </si>
  <si>
    <t>Error Estandar:  Pnea</t>
  </si>
  <si>
    <t>Error Estandar:  Ocup</t>
  </si>
  <si>
    <t>Error Estandar:  Desocup</t>
  </si>
  <si>
    <t>Error Estandar:  Desanimado</t>
  </si>
  <si>
    <t>Error Estandar:  Men 30</t>
  </si>
  <si>
    <t>Error Estandar:  May 30</t>
  </si>
  <si>
    <t>Error Estandar:  Lic</t>
  </si>
  <si>
    <t>Error Estandar:  Posg</t>
  </si>
  <si>
    <t>Error Estandar:  Ingreso</t>
  </si>
  <si>
    <t>Error Estandar:  Ingreso Hombre</t>
  </si>
  <si>
    <t>Error Estandar:  Ingreso Mujer</t>
  </si>
  <si>
    <t>Error Estandar:  Ingreso Formal</t>
  </si>
  <si>
    <t>Error Estandar:  Ingreso Informal</t>
  </si>
  <si>
    <t>Error Estandar:  Ingreso Posg</t>
  </si>
  <si>
    <t>Error Estandar:  Ingreso Lic</t>
  </si>
  <si>
    <t>Error Estandar:  Ingreso Menores 30</t>
  </si>
  <si>
    <t>Error Estandar:  Ingreso Mayores 30</t>
  </si>
  <si>
    <t>1</t>
  </si>
  <si>
    <t>Educacion</t>
  </si>
  <si>
    <t>Excelente</t>
  </si>
  <si>
    <t>2</t>
  </si>
  <si>
    <t>Artes y humanidades</t>
  </si>
  <si>
    <t>Muy Insegura</t>
  </si>
  <si>
    <t>3</t>
  </si>
  <si>
    <t>Ciencias sociales, administracion y derecho</t>
  </si>
  <si>
    <t>Buena</t>
  </si>
  <si>
    <t>4</t>
  </si>
  <si>
    <t>Ciencias naturales, exactas y de la computacion</t>
  </si>
  <si>
    <t>5</t>
  </si>
  <si>
    <t>Ingenieria, manufactura y construccion</t>
  </si>
  <si>
    <t>6</t>
  </si>
  <si>
    <t>Agronomia y verterinaria</t>
  </si>
  <si>
    <t>Insegura</t>
  </si>
  <si>
    <t>7</t>
  </si>
  <si>
    <t xml:space="preserve"> Salud</t>
  </si>
  <si>
    <t>8</t>
  </si>
  <si>
    <t>Servicios</t>
  </si>
  <si>
    <t>Clave Subarea</t>
  </si>
  <si>
    <t>Subarea</t>
  </si>
  <si>
    <t>Costo Total Universidad Privada</t>
  </si>
  <si>
    <t>Retorno Sobre Inversion:  Universidad Privada</t>
  </si>
  <si>
    <t>Calidad De Inversion:   Universidad Privada</t>
  </si>
  <si>
    <t>Costo Total Universidad Pública</t>
  </si>
  <si>
    <t>Retorno Sobre Inversion:   Universidad Pública</t>
  </si>
  <si>
    <t>Calidad De Inversion:  Universidad Pública</t>
  </si>
  <si>
    <t>11</t>
  </si>
  <si>
    <t>Ciencias de la educación</t>
  </si>
  <si>
    <t>12</t>
  </si>
  <si>
    <t>Formación docente</t>
  </si>
  <si>
    <t>21</t>
  </si>
  <si>
    <t>Artes</t>
  </si>
  <si>
    <t>22</t>
  </si>
  <si>
    <t>Humanidades</t>
  </si>
  <si>
    <t>31</t>
  </si>
  <si>
    <t>Ciencias sociales y estudios del comportamiento</t>
  </si>
  <si>
    <t>32</t>
  </si>
  <si>
    <t>Ciencias de la información</t>
  </si>
  <si>
    <t>33</t>
  </si>
  <si>
    <t>Negocios y administración</t>
  </si>
  <si>
    <t>34</t>
  </si>
  <si>
    <t>Derecho</t>
  </si>
  <si>
    <t>41</t>
  </si>
  <si>
    <t>Ciencias naturales</t>
  </si>
  <si>
    <t>42</t>
  </si>
  <si>
    <t>Ciencias físicas, químicas  de la tierra</t>
  </si>
  <si>
    <t>43</t>
  </si>
  <si>
    <t>Matemáticas y estadística</t>
  </si>
  <si>
    <t>44</t>
  </si>
  <si>
    <t>Ciencias de la computación</t>
  </si>
  <si>
    <t>51</t>
  </si>
  <si>
    <t>Ingeniería industrial, mecánica, electrónica y tecnológica</t>
  </si>
  <si>
    <t>52</t>
  </si>
  <si>
    <t>Manufacturas y procesos</t>
  </si>
  <si>
    <t>53</t>
  </si>
  <si>
    <t>Arquitectura y construcción</t>
  </si>
  <si>
    <t>61</t>
  </si>
  <si>
    <t>Agronomía, silvicultura y pesca</t>
  </si>
  <si>
    <t>62</t>
  </si>
  <si>
    <t>Veterinaria</t>
  </si>
  <si>
    <t>71</t>
  </si>
  <si>
    <t>Salud</t>
  </si>
  <si>
    <t>Clave Carrera</t>
  </si>
  <si>
    <t>Carrera</t>
  </si>
  <si>
    <t>Nivel</t>
  </si>
  <si>
    <t>Tasa de Ocupación</t>
  </si>
  <si>
    <t>Subordinados</t>
  </si>
  <si>
    <t>Empleadores</t>
  </si>
  <si>
    <t>Ingreso Prom Lice</t>
  </si>
  <si>
    <t>Salarios Atipicos En Percentil</t>
  </si>
  <si>
    <t>Meses para recuperar costo: privada</t>
  </si>
  <si>
    <t>Meses para recuperar costo: pública</t>
  </si>
  <si>
    <t>Error Estandar:  Ingreso Prom</t>
  </si>
  <si>
    <t>Error Estandar:  Ingreso Prom Hombre</t>
  </si>
  <si>
    <t>Error Estandar:  Ingreso Prom Mujer</t>
  </si>
  <si>
    <t>Error Estandar:  Ingreso Prom Formal</t>
  </si>
  <si>
    <t>Error Estandar:  Ingreso Prom Informal</t>
  </si>
  <si>
    <t>Error Estandar:  Ingreso Prom Posg</t>
  </si>
  <si>
    <t>Error Estandar:  Ingreso Prom Lice</t>
  </si>
  <si>
    <t>Error Estandar:  Ingreso P 25</t>
  </si>
  <si>
    <t>Error Estandar:  Ingreso P 50</t>
  </si>
  <si>
    <t>Error Estandar:  Ingreso P 75</t>
  </si>
  <si>
    <t>110</t>
  </si>
  <si>
    <t>Ciencias de la educación, programas multidisciplinarios o generales</t>
  </si>
  <si>
    <t>111</t>
  </si>
  <si>
    <t>Didáctica, pedagogía y currículo</t>
  </si>
  <si>
    <t>113</t>
  </si>
  <si>
    <t>Orientación y asesoría educativa</t>
  </si>
  <si>
    <t>120</t>
  </si>
  <si>
    <t>Formación docente, programas multidisciplinarios o generales</t>
  </si>
  <si>
    <t>121</t>
  </si>
  <si>
    <t>Formación docente para educación básica, nivel preescolar</t>
  </si>
  <si>
    <t>122</t>
  </si>
  <si>
    <t>Formación docente para educación básica, nivel primaria</t>
  </si>
  <si>
    <t>123</t>
  </si>
  <si>
    <t>Formación docente para educación básica, nivel secundaria</t>
  </si>
  <si>
    <t>126</t>
  </si>
  <si>
    <t>Formación docente para educación física, artística o tecnológica</t>
  </si>
  <si>
    <t>127</t>
  </si>
  <si>
    <t>Formación docente para la enseñanza de asignaturas específicas</t>
  </si>
  <si>
    <t>128</t>
  </si>
  <si>
    <t>Formación docente para otros servicios educativos</t>
  </si>
  <si>
    <t>212</t>
  </si>
  <si>
    <t>Música y artes escénicas</t>
  </si>
  <si>
    <t>213</t>
  </si>
  <si>
    <t xml:space="preserve">Técnicas audiovisuales y producción de medios </t>
  </si>
  <si>
    <t>p92</t>
  </si>
  <si>
    <t>214</t>
  </si>
  <si>
    <t>Diseño</t>
  </si>
  <si>
    <t>222</t>
  </si>
  <si>
    <t>Lenguas extranjeras</t>
  </si>
  <si>
    <t>223</t>
  </si>
  <si>
    <t>Literatura</t>
  </si>
  <si>
    <t>224</t>
  </si>
  <si>
    <t>Historia y arqueología</t>
  </si>
  <si>
    <t>311</t>
  </si>
  <si>
    <t>Psicología</t>
  </si>
  <si>
    <t>312</t>
  </si>
  <si>
    <t>Sociología y antropología</t>
  </si>
  <si>
    <t>313</t>
  </si>
  <si>
    <t>Ciencias políticas</t>
  </si>
  <si>
    <t>314</t>
  </si>
  <si>
    <t>Economía</t>
  </si>
  <si>
    <t>315</t>
  </si>
  <si>
    <t>Trabajo atención social</t>
  </si>
  <si>
    <t>321</t>
  </si>
  <si>
    <t>Comunicación y periodismo</t>
  </si>
  <si>
    <t>330</t>
  </si>
  <si>
    <t>Negocios y administración, programas multidisciplinarios o generales</t>
  </si>
  <si>
    <t>p90</t>
  </si>
  <si>
    <t>331</t>
  </si>
  <si>
    <t>Negocios y comercio</t>
  </si>
  <si>
    <t>332</t>
  </si>
  <si>
    <t>Mercadotecnia y publicidad</t>
  </si>
  <si>
    <t>333</t>
  </si>
  <si>
    <t>Finanzas, banca y seguros</t>
  </si>
  <si>
    <t>p85</t>
  </si>
  <si>
    <t>334</t>
  </si>
  <si>
    <t>Contabilidad y fiscalización</t>
  </si>
  <si>
    <t>335</t>
  </si>
  <si>
    <t>Administración y gestión de empresas</t>
  </si>
  <si>
    <t>341</t>
  </si>
  <si>
    <t>342</t>
  </si>
  <si>
    <t>Criminología</t>
  </si>
  <si>
    <t>411</t>
  </si>
  <si>
    <t>Biología y bioquímica</t>
  </si>
  <si>
    <t>412</t>
  </si>
  <si>
    <t>Ciencias ambientales</t>
  </si>
  <si>
    <t>429</t>
  </si>
  <si>
    <t>Ciencias físicas, químicas y de la tierra</t>
  </si>
  <si>
    <t>431</t>
  </si>
  <si>
    <t>Matemáticas</t>
  </si>
  <si>
    <t>441</t>
  </si>
  <si>
    <t>510</t>
  </si>
  <si>
    <t>Ingeniería industrial, mecánica, electrónica y tecnología, programas multidisciplinarios o generales</t>
  </si>
  <si>
    <t>511</t>
  </si>
  <si>
    <t>Ingeniería mecánica y metalurgia</t>
  </si>
  <si>
    <t>512</t>
  </si>
  <si>
    <t>Electricidad y generación de energía</t>
  </si>
  <si>
    <t>513</t>
  </si>
  <si>
    <t>Electrónica y automatización</t>
  </si>
  <si>
    <t>514</t>
  </si>
  <si>
    <t>Ingeniería química</t>
  </si>
  <si>
    <t>p80</t>
  </si>
  <si>
    <t>515</t>
  </si>
  <si>
    <t>Ingeniería de vehículos de motor, barcos y aeronaves</t>
  </si>
  <si>
    <t>517</t>
  </si>
  <si>
    <t xml:space="preserve">Tecnología de la información y de la comunicación </t>
  </si>
  <si>
    <t>529</t>
  </si>
  <si>
    <t>p91</t>
  </si>
  <si>
    <t>531</t>
  </si>
  <si>
    <t>Arquitectura y urbanismo</t>
  </si>
  <si>
    <t>532</t>
  </si>
  <si>
    <t>Construcción e ingeniería civil</t>
  </si>
  <si>
    <t>611</t>
  </si>
  <si>
    <t>Producción y explotación agrícola y ganadera</t>
  </si>
  <si>
    <t>621</t>
  </si>
  <si>
    <t>711</t>
  </si>
  <si>
    <t>Medicina</t>
  </si>
  <si>
    <t>712</t>
  </si>
  <si>
    <t>Enfermería y cuidados</t>
  </si>
  <si>
    <t>713</t>
  </si>
  <si>
    <t>Estomatología y odontología</t>
  </si>
  <si>
    <t>715</t>
  </si>
  <si>
    <t>Terapia y rehabilitación</t>
  </si>
  <si>
    <t>Ingresos Igual A 0</t>
  </si>
  <si>
    <t>Error Estandar: Total</t>
  </si>
  <si>
    <t>Error Estandar: Hombres</t>
  </si>
  <si>
    <t>Error Estandar: Mujeres</t>
  </si>
  <si>
    <t>Error Estandar: Pea</t>
  </si>
  <si>
    <t>Error Estandar: Pnea</t>
  </si>
  <si>
    <t>Error Estandar: Ocup</t>
  </si>
  <si>
    <t>Error Estandar: Desocup</t>
  </si>
  <si>
    <t>Error Estandar: Formal</t>
  </si>
  <si>
    <t>Error Estandar: Informal</t>
  </si>
  <si>
    <t>Error Estandar: Desanimado</t>
  </si>
  <si>
    <t>Error Estandar: Men 30</t>
  </si>
  <si>
    <t>Error Estandar: May 30</t>
  </si>
  <si>
    <t>Error Estandar: Ingreso Prom</t>
  </si>
  <si>
    <t>Error Estandar: Ingreso Prom Hombre</t>
  </si>
  <si>
    <t>Error Estandar: Ingreso Prom Mujer</t>
  </si>
  <si>
    <t>Error Estandar: Ingreso Prom Formal</t>
  </si>
  <si>
    <t>Error Estandar: Ingreso Prom Informal</t>
  </si>
  <si>
    <t>Error Estandar: Ingreso Menores 30</t>
  </si>
  <si>
    <t>Error Estandar: Ingreso Mayores 30</t>
  </si>
  <si>
    <t>Error Estandar: Ingreso P 25</t>
  </si>
  <si>
    <t>Error Estandar: Ingreso P 50</t>
  </si>
  <si>
    <t>Error Estandar: Ingreso P 75</t>
  </si>
  <si>
    <t>TSU</t>
  </si>
  <si>
    <t>219</t>
  </si>
  <si>
    <t>p99</t>
  </si>
  <si>
    <t>800</t>
  </si>
  <si>
    <t>Otros servicios</t>
  </si>
  <si>
    <t>813</t>
  </si>
  <si>
    <t>Servicios de belleza</t>
  </si>
  <si>
    <t>p95</t>
  </si>
  <si>
    <t>814</t>
  </si>
  <si>
    <t>Secretariado y asistencia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</si>
</sst>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\$* #,##0.00_);_(\$* \(#,##0.00\);_(\$* \-??_);_(@_)"/>
    <numFmt numFmtId="165" formatCode="0.0%"/>
    <numFmt numFmtId="166" formatCode="_(\$* #,##0_);_(\$* \(#,##0\);_(\$* \-??_);_(@_)"/>
    <numFmt numFmtId="167" formatCode="\$#,##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2" fillId="0" borderId="0" applyBorder="0" applyProtection="0"/>
    <xf numFmtId="9" fontId="2" fillId="0" borderId="0" applyBorder="0" applyProtection="0"/>
  </cellStyleXfs>
  <cellXfs count="40">
    <xf numFmtId="0" fontId="0" fillId="0" borderId="0" xfId="0"/>
    <xf numFmtId="3" fontId="0" fillId="0" borderId="0" xfId="0" applyNumberFormat="1"/>
    <xf numFmtId="164" fontId="2" fillId="0" borderId="0" xfId="1"/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3" fontId="0" fillId="0" borderId="0" xfId="0" applyNumberFormat="1" applyAlignment="1">
      <alignment horizontal="right"/>
    </xf>
    <xf numFmtId="165" fontId="2" fillId="0" borderId="0" xfId="2" applyNumberFormat="1" applyAlignment="1">
      <alignment horizontal="right"/>
    </xf>
    <xf numFmtId="166" fontId="2" fillId="0" borderId="0" xfId="1" applyNumberFormat="1" applyAlignment="1">
      <alignment horizontal="right"/>
    </xf>
    <xf numFmtId="0" fontId="0" fillId="0" borderId="0" xfId="0" applyAlignment="1">
      <alignment horizontal="right"/>
    </xf>
    <xf numFmtId="166" fontId="2" fillId="0" borderId="0" xfId="1" applyNumberFormat="1"/>
    <xf numFmtId="3" fontId="1" fillId="0" borderId="0" xfId="0" applyNumberFormat="1" applyFont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5" fontId="2" fillId="0" borderId="0" xfId="2" applyNumberFormat="1"/>
    <xf numFmtId="167" fontId="0" fillId="0" borderId="0" xfId="0" applyNumberForma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6" fontId="1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right" wrapText="1"/>
    </xf>
    <xf numFmtId="165" fontId="2" fillId="0" borderId="0" xfId="2" applyNumberFormat="1" applyAlignment="1">
      <alignment horizontal="right" wrapText="1"/>
    </xf>
    <xf numFmtId="167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66" fontId="2" fillId="0" borderId="0" xfId="1" applyNumberFormat="1" applyAlignment="1">
      <alignment horizontal="right" wrapText="1"/>
    </xf>
    <xf numFmtId="166" fontId="2" fillId="0" borderId="0" xfId="1" applyNumberFormat="1" applyAlignment="1">
      <alignment horizontal="right" vertical="top"/>
    </xf>
    <xf numFmtId="0" fontId="0" fillId="0" borderId="0" xfId="0" applyAlignment="1">
      <alignment horizontal="right" vertical="top"/>
    </xf>
    <xf numFmtId="165" fontId="2" fillId="0" borderId="0" xfId="2" applyNumberFormat="1" applyAlignment="1">
      <alignment horizontal="right" vertical="top"/>
    </xf>
    <xf numFmtId="1" fontId="2" fillId="0" borderId="0" xfId="2" applyNumberFormat="1" applyAlignment="1">
      <alignment horizontal="right" vertical="top"/>
    </xf>
    <xf numFmtId="1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 vertical="top" wrapText="1"/>
    </xf>
    <xf numFmtId="165" fontId="2" fillId="0" borderId="0" xfId="2" applyNumberFormat="1" applyAlignment="1">
      <alignment horizontal="right" vertical="top" wrapText="1"/>
    </xf>
    <xf numFmtId="166" fontId="2" fillId="0" borderId="0" xfId="1" applyNumberFormat="1" applyAlignment="1">
      <alignment horizontal="righ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zoomScaleNormal="100" workbookViewId="0">
      <selection activeCell="H6" sqref="H6"/>
    </sheetView>
  </sheetViews>
  <sheetFormatPr defaultRowHeight="14.5" x14ac:dyDescent="0.35"/>
  <cols>
    <col min="1" max="1" width="13.26953125" customWidth="1"/>
    <col min="2" max="4" width="9.7265625" style="1" customWidth="1"/>
    <col min="5" max="5" width="10.1796875" style="1" customWidth="1"/>
    <col min="6" max="6" width="8.7265625" style="1" customWidth="1"/>
    <col min="7" max="7" width="8.54296875" customWidth="1"/>
    <col min="8" max="8" width="9.7265625" style="1" customWidth="1"/>
    <col min="9" max="9" width="10.1796875" style="1" customWidth="1"/>
    <col min="10" max="10" width="8.54296875" customWidth="1"/>
    <col min="11" max="13" width="11.08984375" style="2" customWidth="1"/>
    <col min="14" max="14" width="14.6328125" customWidth="1"/>
    <col min="15" max="15" width="12.54296875" customWidth="1"/>
    <col min="16" max="18" width="8.54296875" customWidth="1"/>
    <col min="19" max="19" width="10" customWidth="1"/>
    <col min="20" max="20" width="13" customWidth="1"/>
    <col min="21" max="1025" width="8.54296875" customWidth="1"/>
  </cols>
  <sheetData>
    <row r="1" spans="1:25" s="7" customFormat="1" ht="54.5" customHeight="1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</row>
    <row r="2" spans="1:25" x14ac:dyDescent="0.35">
      <c r="A2" s="8" t="s">
        <v>25</v>
      </c>
      <c r="B2" s="9">
        <v>1079172</v>
      </c>
      <c r="C2" s="9">
        <v>532710</v>
      </c>
      <c r="D2" s="9">
        <v>546462</v>
      </c>
      <c r="E2" s="9">
        <v>877960</v>
      </c>
      <c r="F2" s="9">
        <v>13269</v>
      </c>
      <c r="G2" s="10">
        <f t="shared" ref="G2:G10" si="0">F2/SUM(D2:E2)</f>
        <v>9.3153573870664724E-3</v>
      </c>
      <c r="H2" s="9">
        <v>766808</v>
      </c>
      <c r="I2" s="9">
        <v>111152</v>
      </c>
      <c r="J2" s="10">
        <f t="shared" ref="J2:J10" si="1">I2/E2</f>
        <v>0.12660257870518019</v>
      </c>
      <c r="K2" s="11">
        <v>18909</v>
      </c>
      <c r="L2" s="11">
        <v>14964</v>
      </c>
      <c r="M2" s="11">
        <v>22088</v>
      </c>
      <c r="N2" s="12"/>
      <c r="O2" s="12"/>
      <c r="P2" s="12">
        <v>49681.66</v>
      </c>
      <c r="Q2" s="12">
        <v>28890.3</v>
      </c>
      <c r="R2" s="12">
        <v>28017.759999999998</v>
      </c>
      <c r="S2" s="12">
        <v>47261.14</v>
      </c>
      <c r="T2" s="12">
        <v>3143.3</v>
      </c>
      <c r="U2" s="12">
        <v>45743.97</v>
      </c>
      <c r="V2" s="12">
        <v>10808.01</v>
      </c>
      <c r="W2" s="12">
        <v>893.25</v>
      </c>
      <c r="X2" s="12">
        <v>638.96</v>
      </c>
      <c r="Y2" s="12">
        <v>1371.22</v>
      </c>
    </row>
    <row r="3" spans="1:25" x14ac:dyDescent="0.35">
      <c r="A3" s="8" t="s">
        <v>26</v>
      </c>
      <c r="B3" s="9">
        <v>11350766</v>
      </c>
      <c r="C3" s="9">
        <v>5822817</v>
      </c>
      <c r="D3" s="9">
        <v>5527949</v>
      </c>
      <c r="E3" s="9">
        <v>8545958</v>
      </c>
      <c r="F3" s="9">
        <v>362510</v>
      </c>
      <c r="G3" s="10">
        <f t="shared" si="0"/>
        <v>2.5757595243453009E-2</v>
      </c>
      <c r="H3" s="9">
        <v>6552489</v>
      </c>
      <c r="I3" s="9">
        <v>1993469</v>
      </c>
      <c r="J3" s="10">
        <f t="shared" si="1"/>
        <v>0.23326454447822001</v>
      </c>
      <c r="K3" s="11">
        <v>11467</v>
      </c>
      <c r="L3" s="11">
        <v>10170</v>
      </c>
      <c r="M3" s="11">
        <v>12516</v>
      </c>
      <c r="N3" s="10">
        <v>9.9000000000000005E-2</v>
      </c>
      <c r="O3" s="10">
        <v>3.1E-2</v>
      </c>
      <c r="P3" s="12">
        <v>127260.97</v>
      </c>
      <c r="Q3" s="12">
        <v>79352.95</v>
      </c>
      <c r="R3" s="12">
        <v>72981.440000000002</v>
      </c>
      <c r="S3" s="12">
        <v>103716.65</v>
      </c>
      <c r="T3" s="12">
        <v>20095.53</v>
      </c>
      <c r="U3" s="12">
        <v>88862.81</v>
      </c>
      <c r="V3" s="12">
        <v>45349.7</v>
      </c>
      <c r="W3" s="12">
        <v>137.61000000000001</v>
      </c>
      <c r="X3" s="12">
        <v>164.23</v>
      </c>
      <c r="Y3" s="12">
        <v>196.1</v>
      </c>
    </row>
    <row r="4" spans="1:25" x14ac:dyDescent="0.35">
      <c r="A4" s="8" t="s">
        <v>27</v>
      </c>
      <c r="B4" s="9">
        <v>3211452</v>
      </c>
      <c r="C4" s="9">
        <v>2325709</v>
      </c>
      <c r="D4" s="9">
        <v>885743</v>
      </c>
      <c r="E4" s="9">
        <v>1822749</v>
      </c>
      <c r="F4" s="9">
        <v>54350</v>
      </c>
      <c r="G4" s="10">
        <f t="shared" si="0"/>
        <v>2.0066516718528243E-2</v>
      </c>
      <c r="H4" s="9">
        <v>1107200</v>
      </c>
      <c r="I4" s="9">
        <v>715549</v>
      </c>
      <c r="J4" s="10">
        <f t="shared" si="1"/>
        <v>0.3925658442275925</v>
      </c>
      <c r="K4" s="11">
        <v>7371</v>
      </c>
      <c r="L4" s="11">
        <v>6690</v>
      </c>
      <c r="M4" s="11">
        <v>8249</v>
      </c>
      <c r="N4" s="10">
        <v>5.2999999999999999E-2</v>
      </c>
      <c r="O4" s="10">
        <v>2.3E-2</v>
      </c>
      <c r="P4" s="12">
        <v>54597.8</v>
      </c>
      <c r="Q4" s="12">
        <v>44116.42</v>
      </c>
      <c r="R4" s="12">
        <v>25922.85</v>
      </c>
      <c r="S4" s="12">
        <v>39563.99</v>
      </c>
      <c r="T4" s="12">
        <v>6640.58</v>
      </c>
      <c r="U4" s="12">
        <v>29818.82</v>
      </c>
      <c r="V4" s="12">
        <v>25261.8</v>
      </c>
      <c r="W4" s="12">
        <v>108.07</v>
      </c>
      <c r="X4" s="12">
        <v>137.41</v>
      </c>
      <c r="Y4" s="12">
        <v>163.65</v>
      </c>
    </row>
    <row r="5" spans="1:25" x14ac:dyDescent="0.35">
      <c r="A5" s="8" t="s">
        <v>28</v>
      </c>
      <c r="B5" s="9">
        <v>17419104</v>
      </c>
      <c r="C5" s="9">
        <v>8596951</v>
      </c>
      <c r="D5" s="9">
        <v>8822153</v>
      </c>
      <c r="E5" s="9">
        <v>10678694</v>
      </c>
      <c r="F5" s="9">
        <v>533528</v>
      </c>
      <c r="G5" s="10">
        <f t="shared" si="0"/>
        <v>2.7359221884054576E-2</v>
      </c>
      <c r="H5" s="9">
        <v>5678126</v>
      </c>
      <c r="I5" s="9">
        <v>5000568</v>
      </c>
      <c r="J5" s="10">
        <f t="shared" si="1"/>
        <v>0.46827524039924734</v>
      </c>
      <c r="K5" s="11">
        <v>6673</v>
      </c>
      <c r="L5" s="11">
        <v>5717</v>
      </c>
      <c r="M5" s="11">
        <v>7184</v>
      </c>
      <c r="N5" s="12"/>
      <c r="O5" s="12"/>
      <c r="P5" s="12">
        <v>145112.69</v>
      </c>
      <c r="Q5" s="12">
        <v>89800.12</v>
      </c>
      <c r="R5" s="12">
        <v>90833.56</v>
      </c>
      <c r="S5" s="12">
        <v>105201.25</v>
      </c>
      <c r="T5" s="12">
        <v>23992.22</v>
      </c>
      <c r="U5" s="12">
        <v>74047.850000000006</v>
      </c>
      <c r="V5" s="12">
        <v>72984.3</v>
      </c>
      <c r="W5" s="12">
        <v>55.65</v>
      </c>
      <c r="X5" s="12">
        <v>66.61</v>
      </c>
      <c r="Y5" s="12">
        <v>73.97</v>
      </c>
    </row>
    <row r="6" spans="1:25" x14ac:dyDescent="0.35">
      <c r="A6" s="8" t="s">
        <v>29</v>
      </c>
      <c r="B6" s="9">
        <v>29696875</v>
      </c>
      <c r="C6" s="9">
        <v>15347478</v>
      </c>
      <c r="D6" s="9">
        <v>14349397</v>
      </c>
      <c r="E6" s="9">
        <v>16725436</v>
      </c>
      <c r="F6" s="9">
        <v>611240</v>
      </c>
      <c r="G6" s="10">
        <f t="shared" si="0"/>
        <v>1.9669936762009309E-2</v>
      </c>
      <c r="H6" s="9">
        <v>6408822</v>
      </c>
      <c r="I6" s="9">
        <v>10316614</v>
      </c>
      <c r="J6" s="10">
        <f t="shared" si="1"/>
        <v>0.61682182754458537</v>
      </c>
      <c r="K6" s="11">
        <v>5852</v>
      </c>
      <c r="L6" s="11">
        <v>4847</v>
      </c>
      <c r="M6" s="11">
        <v>6297</v>
      </c>
      <c r="N6" s="12"/>
      <c r="O6" s="12"/>
      <c r="P6" s="12">
        <v>192808.12</v>
      </c>
      <c r="Q6" s="12">
        <v>115629.46</v>
      </c>
      <c r="R6" s="12">
        <v>116342.72</v>
      </c>
      <c r="S6" s="12">
        <v>130291.31</v>
      </c>
      <c r="T6" s="12">
        <v>26305.200000000001</v>
      </c>
      <c r="U6" s="12">
        <v>75723.94</v>
      </c>
      <c r="V6" s="12">
        <v>104490.05</v>
      </c>
      <c r="W6" s="12">
        <v>35.42</v>
      </c>
      <c r="X6" s="12">
        <v>41.57</v>
      </c>
      <c r="Y6" s="12">
        <v>45.62</v>
      </c>
    </row>
    <row r="7" spans="1:25" x14ac:dyDescent="0.35">
      <c r="A7" s="8" t="s">
        <v>30</v>
      </c>
      <c r="B7" s="9">
        <v>17465882</v>
      </c>
      <c r="C7" s="9">
        <v>9093623</v>
      </c>
      <c r="D7" s="9">
        <v>8372259</v>
      </c>
      <c r="E7" s="9">
        <v>9276675</v>
      </c>
      <c r="F7" s="9">
        <v>199999</v>
      </c>
      <c r="G7" s="10">
        <f t="shared" si="0"/>
        <v>1.1332072520640623E-2</v>
      </c>
      <c r="H7" s="9">
        <v>2058580</v>
      </c>
      <c r="I7" s="9">
        <v>7218095</v>
      </c>
      <c r="J7" s="10">
        <f t="shared" si="1"/>
        <v>0.77809074910999898</v>
      </c>
      <c r="K7" s="11">
        <v>5388</v>
      </c>
      <c r="L7" s="11">
        <v>4387</v>
      </c>
      <c r="M7" s="11">
        <v>5793</v>
      </c>
      <c r="N7" s="12"/>
      <c r="O7" s="12"/>
      <c r="P7" s="12">
        <v>148283.92000000001</v>
      </c>
      <c r="Q7" s="12">
        <v>89776.43</v>
      </c>
      <c r="R7" s="12">
        <v>88331.06</v>
      </c>
      <c r="S7" s="12">
        <v>102255.88</v>
      </c>
      <c r="T7" s="12">
        <v>12468.17</v>
      </c>
      <c r="U7" s="12">
        <v>38542.71</v>
      </c>
      <c r="V7" s="12">
        <v>93480.49</v>
      </c>
      <c r="W7" s="12">
        <v>47.08</v>
      </c>
      <c r="X7" s="12">
        <v>51.73</v>
      </c>
      <c r="Y7" s="12">
        <v>62</v>
      </c>
    </row>
    <row r="8" spans="1:25" x14ac:dyDescent="0.35">
      <c r="A8" s="8" t="s">
        <v>31</v>
      </c>
      <c r="B8" s="9">
        <v>12755155</v>
      </c>
      <c r="C8" s="9">
        <v>7088122</v>
      </c>
      <c r="D8" s="9">
        <v>5667033</v>
      </c>
      <c r="E8" s="9">
        <v>5807918</v>
      </c>
      <c r="F8" s="9">
        <v>82207</v>
      </c>
      <c r="G8" s="10">
        <f t="shared" si="0"/>
        <v>7.1640393061373417E-3</v>
      </c>
      <c r="H8" s="9">
        <v>720227</v>
      </c>
      <c r="I8" s="9">
        <v>5087691</v>
      </c>
      <c r="J8" s="10">
        <f t="shared" si="1"/>
        <v>0.87599222303069701</v>
      </c>
      <c r="K8" s="11">
        <v>4480</v>
      </c>
      <c r="L8" s="11">
        <v>3706</v>
      </c>
      <c r="M8" s="11">
        <v>4757</v>
      </c>
      <c r="N8" s="12"/>
      <c r="O8" s="12"/>
      <c r="P8" s="12">
        <v>135750.99</v>
      </c>
      <c r="Q8" s="12">
        <v>85918.52</v>
      </c>
      <c r="R8" s="12">
        <v>72231.41</v>
      </c>
      <c r="S8" s="12">
        <v>84800.78</v>
      </c>
      <c r="T8" s="12">
        <v>6856.77</v>
      </c>
      <c r="U8" s="12">
        <v>22928.400000000001</v>
      </c>
      <c r="V8" s="12">
        <v>80677.86</v>
      </c>
      <c r="W8" s="12">
        <v>63.76</v>
      </c>
      <c r="X8" s="12">
        <v>68.709999999999994</v>
      </c>
      <c r="Y8" s="12">
        <v>82.13</v>
      </c>
    </row>
    <row r="9" spans="1:25" x14ac:dyDescent="0.35">
      <c r="A9" s="8" t="s">
        <v>32</v>
      </c>
      <c r="B9" s="9">
        <v>12429938</v>
      </c>
      <c r="C9" s="9">
        <v>6355527</v>
      </c>
      <c r="D9" s="9">
        <v>6074411</v>
      </c>
      <c r="E9" s="9">
        <v>9423918</v>
      </c>
      <c r="F9" s="9">
        <v>375779</v>
      </c>
      <c r="G9" s="10">
        <f t="shared" si="0"/>
        <v>2.4246420372157542E-2</v>
      </c>
      <c r="H9" s="9">
        <v>7319297</v>
      </c>
      <c r="I9" s="9">
        <v>2104621</v>
      </c>
      <c r="J9" s="10">
        <f t="shared" si="1"/>
        <v>0.2233276011102813</v>
      </c>
      <c r="K9" s="11">
        <v>12076</v>
      </c>
      <c r="L9" s="11">
        <v>10561</v>
      </c>
      <c r="M9" s="11">
        <v>13300</v>
      </c>
      <c r="N9" s="12"/>
      <c r="O9" s="12"/>
      <c r="P9" s="12">
        <v>138351.15</v>
      </c>
      <c r="Q9" s="12">
        <v>84601.08</v>
      </c>
      <c r="R9" s="12">
        <v>77922.960000000006</v>
      </c>
      <c r="S9" s="12">
        <v>113824.46</v>
      </c>
      <c r="T9" s="12">
        <v>20507.02</v>
      </c>
      <c r="U9" s="12">
        <v>99234.75</v>
      </c>
      <c r="V9" s="12">
        <v>46671.56</v>
      </c>
      <c r="W9" s="12">
        <v>160.47</v>
      </c>
      <c r="X9" s="12">
        <v>163.58000000000001</v>
      </c>
      <c r="Y9" s="12">
        <v>236.8</v>
      </c>
    </row>
    <row r="10" spans="1:25" x14ac:dyDescent="0.35">
      <c r="A10" s="8" t="s">
        <v>33</v>
      </c>
      <c r="B10" s="9">
        <v>92978406</v>
      </c>
      <c r="C10" s="9">
        <v>48807410</v>
      </c>
      <c r="D10" s="9">
        <v>44170996</v>
      </c>
      <c r="E10" s="9">
        <v>53735390</v>
      </c>
      <c r="F10" s="9">
        <v>1857103</v>
      </c>
      <c r="G10" s="10">
        <f t="shared" si="0"/>
        <v>1.8968149840603861E-2</v>
      </c>
      <c r="H10" s="9">
        <v>23292252</v>
      </c>
      <c r="I10" s="9">
        <v>30443138</v>
      </c>
      <c r="J10" s="10">
        <f t="shared" si="1"/>
        <v>0.56653795571224108</v>
      </c>
      <c r="K10" s="11">
        <v>6687</v>
      </c>
      <c r="L10" s="11">
        <v>6004</v>
      </c>
      <c r="M10" s="11">
        <v>7030</v>
      </c>
      <c r="N10" s="12"/>
      <c r="O10" s="12"/>
      <c r="P10" s="12">
        <v>321914.82</v>
      </c>
      <c r="Q10" s="12">
        <v>187870.82</v>
      </c>
      <c r="R10" s="12">
        <v>183853.18</v>
      </c>
      <c r="S10" s="12">
        <v>240538.08</v>
      </c>
      <c r="T10" s="12">
        <v>45401.79</v>
      </c>
      <c r="U10" s="12">
        <v>160485.25</v>
      </c>
      <c r="V10" s="12">
        <v>207923.47</v>
      </c>
      <c r="W10" s="12">
        <v>36.92</v>
      </c>
      <c r="X10" s="12">
        <v>45.68</v>
      </c>
      <c r="Y10" s="12">
        <v>45.63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9"/>
  <sheetViews>
    <sheetView zoomScale="80" zoomScaleNormal="80" workbookViewId="0">
      <pane xSplit="2" ySplit="1" topLeftCell="W2" activePane="bottomRight" state="frozen"/>
      <selection pane="topRight" activeCell="W1" sqref="W1"/>
      <selection pane="bottomLeft" activeCell="A2" sqref="A2"/>
      <selection pane="bottomRight" activeCell="AS2" sqref="AS2"/>
    </sheetView>
  </sheetViews>
  <sheetFormatPr defaultRowHeight="14.5" x14ac:dyDescent="0.35"/>
  <cols>
    <col min="1" max="1" width="8.54296875" customWidth="1"/>
    <col min="2" max="2" width="24.7265625" style="8" customWidth="1"/>
    <col min="3" max="7" width="9.36328125" style="1" customWidth="1"/>
    <col min="8" max="8" width="10.54296875" style="1" customWidth="1"/>
    <col min="9" max="9" width="8.26953125" style="1" customWidth="1"/>
    <col min="10" max="10" width="9.36328125" style="1" customWidth="1"/>
    <col min="11" max="11" width="10.08984375" style="1" customWidth="1"/>
    <col min="12" max="12" width="8.7265625" style="1" customWidth="1"/>
    <col min="13" max="15" width="9.36328125" style="1" customWidth="1"/>
    <col min="16" max="16" width="8.6328125" style="1" customWidth="1"/>
    <col min="17" max="19" width="8.54296875" customWidth="1"/>
    <col min="20" max="20" width="9.36328125" style="1" customWidth="1"/>
    <col min="21" max="22" width="12" style="1" customWidth="1"/>
    <col min="23" max="43" width="8.7265625" style="1" customWidth="1"/>
    <col min="44" max="52" width="11.08984375" style="13" customWidth="1"/>
    <col min="53" max="53" width="10.08984375" style="13" customWidth="1"/>
    <col min="54" max="55" width="11.08984375" style="13" customWidth="1"/>
    <col min="56" max="56" width="12.08984375" style="13" customWidth="1"/>
    <col min="57" max="57" width="12.81640625" style="13" customWidth="1"/>
    <col min="58" max="59" width="8.54296875" customWidth="1"/>
    <col min="60" max="60" width="11.7265625" style="13" customWidth="1"/>
    <col min="61" max="1025" width="8.54296875" customWidth="1"/>
  </cols>
  <sheetData>
    <row r="1" spans="1:85" s="5" customFormat="1" ht="188.5" x14ac:dyDescent="0.35">
      <c r="A1" s="5" t="s">
        <v>34</v>
      </c>
      <c r="B1" s="3" t="s">
        <v>35</v>
      </c>
      <c r="C1" s="4" t="s">
        <v>1</v>
      </c>
      <c r="D1" s="4" t="s">
        <v>3</v>
      </c>
      <c r="E1" s="4" t="s">
        <v>2</v>
      </c>
      <c r="F1" s="4" t="s">
        <v>36</v>
      </c>
      <c r="G1" s="4" t="s">
        <v>37</v>
      </c>
      <c r="H1" s="4" t="s">
        <v>4</v>
      </c>
      <c r="I1" s="4" t="s">
        <v>5</v>
      </c>
      <c r="J1" s="4" t="s">
        <v>7</v>
      </c>
      <c r="K1" s="4" t="s">
        <v>8</v>
      </c>
      <c r="L1" s="4" t="s">
        <v>38</v>
      </c>
      <c r="M1" s="4" t="s">
        <v>39</v>
      </c>
      <c r="N1" s="4" t="s">
        <v>40</v>
      </c>
      <c r="O1" s="4" t="s">
        <v>41</v>
      </c>
      <c r="P1" s="4" t="s">
        <v>42</v>
      </c>
      <c r="Q1" s="5" t="s">
        <v>6</v>
      </c>
      <c r="R1" s="5" t="s">
        <v>9</v>
      </c>
      <c r="S1" s="5" t="s">
        <v>43</v>
      </c>
      <c r="T1" s="4" t="s">
        <v>44</v>
      </c>
      <c r="U1" s="4" t="s">
        <v>45</v>
      </c>
      <c r="V1" s="4" t="s">
        <v>46</v>
      </c>
      <c r="W1" s="14" t="s">
        <v>47</v>
      </c>
      <c r="X1" s="14" t="s">
        <v>48</v>
      </c>
      <c r="Y1" s="14" t="s">
        <v>49</v>
      </c>
      <c r="Z1" s="14" t="s">
        <v>50</v>
      </c>
      <c r="AA1" s="14" t="s">
        <v>51</v>
      </c>
      <c r="AB1" s="14" t="s">
        <v>52</v>
      </c>
      <c r="AC1" s="14" t="s">
        <v>53</v>
      </c>
      <c r="AD1" s="14" t="s">
        <v>54</v>
      </c>
      <c r="AE1" s="14" t="s">
        <v>55</v>
      </c>
      <c r="AF1" s="14" t="s">
        <v>56</v>
      </c>
      <c r="AG1" s="14" t="s">
        <v>57</v>
      </c>
      <c r="AH1" s="14" t="s">
        <v>58</v>
      </c>
      <c r="AI1" s="14" t="s">
        <v>59</v>
      </c>
      <c r="AJ1" s="14" t="s">
        <v>60</v>
      </c>
      <c r="AK1" s="14" t="s">
        <v>61</v>
      </c>
      <c r="AL1" s="14" t="s">
        <v>62</v>
      </c>
      <c r="AM1" s="14" t="s">
        <v>63</v>
      </c>
      <c r="AN1" s="14" t="s">
        <v>64</v>
      </c>
      <c r="AO1" s="14" t="s">
        <v>65</v>
      </c>
      <c r="AP1" s="14" t="s">
        <v>66</v>
      </c>
      <c r="AQ1" s="14" t="s">
        <v>67</v>
      </c>
      <c r="AR1" s="15" t="s">
        <v>68</v>
      </c>
      <c r="AS1" s="15" t="s">
        <v>69</v>
      </c>
      <c r="AT1" s="15" t="s">
        <v>70</v>
      </c>
      <c r="AU1" s="15" t="s">
        <v>71</v>
      </c>
      <c r="AV1" s="15" t="s">
        <v>72</v>
      </c>
      <c r="AW1" s="15" t="s">
        <v>73</v>
      </c>
      <c r="AX1" s="15" t="s">
        <v>74</v>
      </c>
      <c r="AY1" s="15" t="s">
        <v>75</v>
      </c>
      <c r="AZ1" s="15" t="s">
        <v>76</v>
      </c>
      <c r="BA1" s="15" t="s">
        <v>77</v>
      </c>
      <c r="BB1" s="15" t="s">
        <v>78</v>
      </c>
      <c r="BC1" s="15" t="s">
        <v>79</v>
      </c>
      <c r="BD1" s="15" t="s">
        <v>80</v>
      </c>
      <c r="BE1" s="15" t="s">
        <v>81</v>
      </c>
      <c r="BF1" s="5" t="s">
        <v>82</v>
      </c>
      <c r="BG1" s="5" t="s">
        <v>83</v>
      </c>
      <c r="BH1" s="15" t="s">
        <v>84</v>
      </c>
      <c r="BI1" s="5" t="s">
        <v>85</v>
      </c>
      <c r="BJ1" s="5" t="s">
        <v>86</v>
      </c>
      <c r="BK1" s="5" t="s">
        <v>15</v>
      </c>
      <c r="BL1" s="5" t="s">
        <v>17</v>
      </c>
      <c r="BM1" s="5" t="s">
        <v>16</v>
      </c>
      <c r="BN1" s="5" t="s">
        <v>87</v>
      </c>
      <c r="BO1" s="5" t="s">
        <v>88</v>
      </c>
      <c r="BP1" s="5" t="s">
        <v>89</v>
      </c>
      <c r="BQ1" s="5" t="s">
        <v>90</v>
      </c>
      <c r="BR1" s="5" t="s">
        <v>20</v>
      </c>
      <c r="BS1" s="5" t="s">
        <v>21</v>
      </c>
      <c r="BT1" s="5" t="s">
        <v>91</v>
      </c>
      <c r="BU1" s="5" t="s">
        <v>92</v>
      </c>
      <c r="BV1" s="5" t="s">
        <v>93</v>
      </c>
      <c r="BW1" s="5" t="s">
        <v>94</v>
      </c>
      <c r="BX1" s="5" t="s">
        <v>95</v>
      </c>
      <c r="BY1" s="5" t="s">
        <v>96</v>
      </c>
      <c r="BZ1" s="5" t="s">
        <v>97</v>
      </c>
      <c r="CA1" s="5" t="s">
        <v>98</v>
      </c>
      <c r="CB1" s="5" t="s">
        <v>99</v>
      </c>
      <c r="CC1" s="5" t="s">
        <v>100</v>
      </c>
      <c r="CD1" s="5" t="s">
        <v>101</v>
      </c>
      <c r="CE1" s="5" t="s">
        <v>102</v>
      </c>
      <c r="CF1" s="5" t="s">
        <v>103</v>
      </c>
      <c r="CG1" s="5" t="s">
        <v>104</v>
      </c>
    </row>
    <row r="2" spans="1:85" x14ac:dyDescent="0.35">
      <c r="A2" t="s">
        <v>105</v>
      </c>
      <c r="B2" s="16" t="s">
        <v>106</v>
      </c>
      <c r="C2" s="1">
        <v>2116436</v>
      </c>
      <c r="D2" s="1">
        <v>616650</v>
      </c>
      <c r="E2" s="1">
        <v>1499786</v>
      </c>
      <c r="F2" s="1">
        <v>1439045</v>
      </c>
      <c r="G2" s="1">
        <v>677391</v>
      </c>
      <c r="H2" s="1">
        <v>1417172</v>
      </c>
      <c r="I2" s="1">
        <v>21873</v>
      </c>
      <c r="J2" s="1">
        <v>1200346</v>
      </c>
      <c r="K2" s="1">
        <v>216826</v>
      </c>
      <c r="L2" s="1">
        <v>17343</v>
      </c>
      <c r="M2" s="1">
        <v>339895</v>
      </c>
      <c r="N2" s="1">
        <v>1776541</v>
      </c>
      <c r="O2" s="1">
        <v>1865319</v>
      </c>
      <c r="P2" s="1">
        <v>251117</v>
      </c>
      <c r="Q2" s="17">
        <f t="shared" ref="Q2:Q9" si="0">I2/F2</f>
        <v>1.5199663665833939E-2</v>
      </c>
      <c r="R2" s="17">
        <f t="shared" ref="R2:R9" si="1">K2/H2</f>
        <v>0.15299907139006416</v>
      </c>
      <c r="S2" s="17">
        <f t="shared" ref="S2:S9" si="2">SUM(I2,K2, L2)/C2</f>
        <v>0.12097790814369062</v>
      </c>
      <c r="T2" s="1">
        <v>450684</v>
      </c>
      <c r="U2" s="1">
        <v>85933</v>
      </c>
      <c r="V2" s="1">
        <v>13881</v>
      </c>
      <c r="W2" s="1">
        <v>17052</v>
      </c>
      <c r="X2" s="1">
        <v>362</v>
      </c>
      <c r="Y2" s="1">
        <v>760</v>
      </c>
      <c r="Z2" s="1">
        <v>6064</v>
      </c>
      <c r="AA2" s="1">
        <v>22147</v>
      </c>
      <c r="AB2" s="1">
        <v>9059</v>
      </c>
      <c r="AC2" s="1">
        <v>60612</v>
      </c>
      <c r="AD2" s="1">
        <v>13867</v>
      </c>
      <c r="AE2" s="1">
        <v>2028</v>
      </c>
      <c r="AF2" s="1">
        <v>11541</v>
      </c>
      <c r="AG2" s="1">
        <v>1665</v>
      </c>
      <c r="AH2" s="1">
        <v>9513</v>
      </c>
      <c r="AI2" s="1">
        <v>890</v>
      </c>
      <c r="AJ2" s="1">
        <v>4620</v>
      </c>
      <c r="AK2" s="1">
        <v>1128517</v>
      </c>
      <c r="AL2" s="1">
        <v>22343</v>
      </c>
      <c r="AM2" s="1">
        <v>5942</v>
      </c>
      <c r="AN2" s="1">
        <v>19157</v>
      </c>
      <c r="AO2" s="1">
        <v>18393</v>
      </c>
      <c r="AP2" s="1">
        <v>59717</v>
      </c>
      <c r="AQ2" s="1">
        <v>2923</v>
      </c>
      <c r="AR2" s="13">
        <v>10014.200000000001</v>
      </c>
      <c r="AS2" s="13">
        <v>11012.7</v>
      </c>
      <c r="AT2" s="13">
        <v>9451.5</v>
      </c>
      <c r="AU2" s="13">
        <v>10489.3</v>
      </c>
      <c r="AV2" s="13">
        <v>7192.4</v>
      </c>
      <c r="AW2" s="13">
        <v>13225.3</v>
      </c>
      <c r="AX2" s="13">
        <v>9487.5</v>
      </c>
      <c r="AY2" s="13">
        <v>7767.7</v>
      </c>
      <c r="AZ2" s="13">
        <v>10541.8</v>
      </c>
      <c r="BA2" s="13">
        <v>7000</v>
      </c>
      <c r="BB2" s="13">
        <v>9000</v>
      </c>
      <c r="BC2" s="13">
        <v>12000</v>
      </c>
      <c r="BD2" s="13">
        <v>70000</v>
      </c>
      <c r="BE2" s="13">
        <v>304693.71372</v>
      </c>
      <c r="BF2">
        <v>3.7</v>
      </c>
      <c r="BG2" t="s">
        <v>107</v>
      </c>
      <c r="BH2" s="13">
        <v>35035.422429999999</v>
      </c>
      <c r="BI2">
        <v>9.3000000000000007</v>
      </c>
      <c r="BJ2" t="s">
        <v>107</v>
      </c>
      <c r="BK2">
        <v>51533.09</v>
      </c>
      <c r="BL2">
        <v>22615.83</v>
      </c>
      <c r="BM2">
        <v>38565.370000000003</v>
      </c>
      <c r="BN2">
        <v>38996.879999999997</v>
      </c>
      <c r="BO2">
        <v>25158.63</v>
      </c>
      <c r="BP2">
        <v>38791.410000000003</v>
      </c>
      <c r="BQ2">
        <v>3730.4</v>
      </c>
      <c r="BR2">
        <v>35791.47</v>
      </c>
      <c r="BS2">
        <v>11773.07</v>
      </c>
      <c r="BT2">
        <v>3710.04</v>
      </c>
      <c r="BU2">
        <v>16784.2</v>
      </c>
      <c r="BV2">
        <v>46934.96</v>
      </c>
      <c r="BW2">
        <v>46829.69</v>
      </c>
      <c r="BX2">
        <v>16210.74</v>
      </c>
      <c r="BY2">
        <v>173.29</v>
      </c>
      <c r="BZ2">
        <v>318.60000000000002</v>
      </c>
      <c r="CA2">
        <v>180.2</v>
      </c>
      <c r="CB2">
        <v>185.05</v>
      </c>
      <c r="CC2">
        <v>395.47</v>
      </c>
      <c r="CD2">
        <v>641.24</v>
      </c>
      <c r="CE2">
        <v>165.85</v>
      </c>
      <c r="CF2">
        <v>210.55</v>
      </c>
      <c r="CG2">
        <v>202.8</v>
      </c>
    </row>
    <row r="3" spans="1:85" x14ac:dyDescent="0.35">
      <c r="A3" t="s">
        <v>108</v>
      </c>
      <c r="B3" s="16" t="s">
        <v>109</v>
      </c>
      <c r="C3" s="1">
        <v>511646</v>
      </c>
      <c r="D3" s="1">
        <v>229718</v>
      </c>
      <c r="E3" s="1">
        <v>281928</v>
      </c>
      <c r="F3" s="1">
        <v>413883</v>
      </c>
      <c r="G3" s="1">
        <v>97763</v>
      </c>
      <c r="H3" s="1">
        <v>399543</v>
      </c>
      <c r="I3" s="1">
        <v>14340</v>
      </c>
      <c r="J3" s="1">
        <v>239729</v>
      </c>
      <c r="K3" s="1">
        <v>159814</v>
      </c>
      <c r="L3" s="1">
        <v>8869</v>
      </c>
      <c r="M3" s="1">
        <v>157890</v>
      </c>
      <c r="N3" s="1">
        <v>353756</v>
      </c>
      <c r="O3" s="1">
        <v>470610</v>
      </c>
      <c r="P3" s="1">
        <v>41036</v>
      </c>
      <c r="Q3" s="17">
        <f t="shared" si="0"/>
        <v>3.4647472836526264E-2</v>
      </c>
      <c r="R3" s="17">
        <f t="shared" si="1"/>
        <v>0.39999199084954562</v>
      </c>
      <c r="S3" s="17">
        <f t="shared" si="2"/>
        <v>0.35771412265511704</v>
      </c>
      <c r="T3" s="1">
        <v>129158</v>
      </c>
      <c r="U3" s="1">
        <v>80376</v>
      </c>
      <c r="V3" s="1">
        <v>8443</v>
      </c>
      <c r="W3" s="1">
        <v>2417</v>
      </c>
      <c r="X3" s="1">
        <v>2132</v>
      </c>
      <c r="Y3" s="1">
        <v>782</v>
      </c>
      <c r="Z3" s="1">
        <v>5575</v>
      </c>
      <c r="AA3" s="1">
        <v>41765</v>
      </c>
      <c r="AB3" s="1">
        <v>3241</v>
      </c>
      <c r="AC3" s="1">
        <v>32056</v>
      </c>
      <c r="AD3" s="1">
        <v>9033</v>
      </c>
      <c r="AE3" s="1">
        <v>11755</v>
      </c>
      <c r="AF3" s="1">
        <v>1933</v>
      </c>
      <c r="AG3" s="1">
        <v>8148</v>
      </c>
      <c r="AH3" s="1">
        <v>61183</v>
      </c>
      <c r="AI3" s="1">
        <v>614</v>
      </c>
      <c r="AJ3" s="1">
        <v>7155</v>
      </c>
      <c r="AK3" s="1">
        <v>129820</v>
      </c>
      <c r="AL3" s="1">
        <v>6009</v>
      </c>
      <c r="AM3" s="1">
        <v>17642</v>
      </c>
      <c r="AN3" s="1">
        <v>11454</v>
      </c>
      <c r="AO3" s="1">
        <v>25172</v>
      </c>
      <c r="AP3" s="1">
        <v>19454</v>
      </c>
      <c r="AQ3" s="1">
        <v>2203</v>
      </c>
      <c r="AR3" s="13">
        <v>11314</v>
      </c>
      <c r="AS3" s="13">
        <v>13473.3</v>
      </c>
      <c r="AT3" s="13">
        <v>9287.9</v>
      </c>
      <c r="AU3" s="13">
        <v>11738.4</v>
      </c>
      <c r="AV3" s="13">
        <v>10405.4</v>
      </c>
      <c r="AW3" s="13">
        <v>22646</v>
      </c>
      <c r="AX3" s="13">
        <v>10635</v>
      </c>
      <c r="AY3" s="13">
        <v>10273</v>
      </c>
      <c r="AZ3" s="13">
        <v>11889.7</v>
      </c>
      <c r="BA3" s="13">
        <v>6000</v>
      </c>
      <c r="BB3" s="13">
        <v>9000</v>
      </c>
      <c r="BC3" s="13">
        <v>12000</v>
      </c>
      <c r="BD3" s="13">
        <v>80000</v>
      </c>
      <c r="BE3" s="13">
        <v>660780.80168999999</v>
      </c>
      <c r="BF3">
        <v>2.7</v>
      </c>
      <c r="BG3" t="s">
        <v>110</v>
      </c>
      <c r="BH3" s="13">
        <v>44453.602220000001</v>
      </c>
      <c r="BI3">
        <v>9.6999999999999993</v>
      </c>
      <c r="BJ3" t="s">
        <v>110</v>
      </c>
      <c r="BK3">
        <v>21624.99</v>
      </c>
      <c r="BL3">
        <v>15199.93</v>
      </c>
      <c r="BM3">
        <v>15109.72</v>
      </c>
      <c r="BN3">
        <v>19711.740000000002</v>
      </c>
      <c r="BO3">
        <v>8997.34</v>
      </c>
      <c r="BP3">
        <v>19373.150000000001</v>
      </c>
      <c r="BQ3">
        <v>2963.9</v>
      </c>
      <c r="BR3">
        <v>14327.34</v>
      </c>
      <c r="BS3">
        <v>13457.15</v>
      </c>
      <c r="BT3">
        <v>2703.46</v>
      </c>
      <c r="BU3">
        <v>12064.5</v>
      </c>
      <c r="BV3">
        <v>17970.900000000001</v>
      </c>
      <c r="BW3">
        <v>20787.03</v>
      </c>
      <c r="BX3">
        <v>6002.47</v>
      </c>
      <c r="BY3">
        <v>813.38</v>
      </c>
      <c r="BZ3">
        <v>1506.99</v>
      </c>
      <c r="CA3">
        <v>597.64</v>
      </c>
      <c r="CB3">
        <v>735.33</v>
      </c>
      <c r="CC3">
        <v>1996.17</v>
      </c>
      <c r="CD3">
        <v>7725.71</v>
      </c>
      <c r="CE3">
        <v>675.47</v>
      </c>
      <c r="CF3">
        <v>1264.3399999999999</v>
      </c>
      <c r="CG3">
        <v>1066.28</v>
      </c>
    </row>
    <row r="4" spans="1:85" ht="29" x14ac:dyDescent="0.35">
      <c r="A4" t="s">
        <v>111</v>
      </c>
      <c r="B4" s="16" t="s">
        <v>112</v>
      </c>
      <c r="C4" s="1">
        <v>5332809</v>
      </c>
      <c r="D4" s="1">
        <v>2396275</v>
      </c>
      <c r="E4" s="1">
        <v>2936534</v>
      </c>
      <c r="F4" s="1">
        <v>4298736</v>
      </c>
      <c r="G4" s="1">
        <v>1034073</v>
      </c>
      <c r="H4" s="1">
        <v>4117055</v>
      </c>
      <c r="I4" s="1">
        <v>181681</v>
      </c>
      <c r="J4" s="1">
        <v>3164231</v>
      </c>
      <c r="K4" s="1">
        <v>952824</v>
      </c>
      <c r="L4" s="1">
        <v>75153</v>
      </c>
      <c r="M4" s="1">
        <v>1310698</v>
      </c>
      <c r="N4" s="1">
        <v>4022111</v>
      </c>
      <c r="O4" s="1">
        <v>4872848</v>
      </c>
      <c r="P4" s="1">
        <v>459961</v>
      </c>
      <c r="Q4" s="17">
        <f t="shared" si="0"/>
        <v>4.2263818945848269E-2</v>
      </c>
      <c r="R4" s="17">
        <f t="shared" si="1"/>
        <v>0.23143339110116334</v>
      </c>
      <c r="S4" s="17">
        <f t="shared" si="2"/>
        <v>0.22683317553656993</v>
      </c>
      <c r="T4" s="1">
        <v>1710334</v>
      </c>
      <c r="U4" s="1">
        <v>566676</v>
      </c>
      <c r="V4" s="1">
        <v>71982</v>
      </c>
      <c r="W4" s="1">
        <v>47384</v>
      </c>
      <c r="X4" s="1">
        <v>9443</v>
      </c>
      <c r="Y4" s="1">
        <v>33306</v>
      </c>
      <c r="Z4" s="1">
        <v>90890</v>
      </c>
      <c r="AA4" s="1">
        <v>398319</v>
      </c>
      <c r="AB4" s="1">
        <v>219415</v>
      </c>
      <c r="AC4" s="1">
        <v>483176</v>
      </c>
      <c r="AD4" s="1">
        <v>166293</v>
      </c>
      <c r="AE4" s="1">
        <v>103174</v>
      </c>
      <c r="AF4" s="1">
        <v>169450</v>
      </c>
      <c r="AG4" s="1">
        <v>62218</v>
      </c>
      <c r="AH4" s="1">
        <v>647529</v>
      </c>
      <c r="AI4" s="1">
        <v>20075</v>
      </c>
      <c r="AJ4" s="1">
        <v>138598</v>
      </c>
      <c r="AK4" s="1">
        <v>408805</v>
      </c>
      <c r="AL4" s="1">
        <v>175109</v>
      </c>
      <c r="AM4" s="1">
        <v>42267</v>
      </c>
      <c r="AN4" s="1">
        <v>173528</v>
      </c>
      <c r="AO4" s="1">
        <v>115747</v>
      </c>
      <c r="AP4" s="1">
        <v>584679</v>
      </c>
      <c r="AQ4" s="1">
        <v>27650</v>
      </c>
      <c r="AR4" s="13">
        <v>12316.8</v>
      </c>
      <c r="AS4" s="13">
        <v>13838</v>
      </c>
      <c r="AT4" s="13">
        <v>10829.7</v>
      </c>
      <c r="AU4" s="13">
        <v>13238.8</v>
      </c>
      <c r="AV4" s="13">
        <v>8413</v>
      </c>
      <c r="AW4" s="13">
        <v>20848.2</v>
      </c>
      <c r="AX4" s="13">
        <v>11465.8</v>
      </c>
      <c r="AY4" s="13">
        <v>9535.7999999999993</v>
      </c>
      <c r="AZ4" s="13">
        <v>13346.4</v>
      </c>
      <c r="BA4" s="13">
        <v>6450</v>
      </c>
      <c r="BB4" s="13">
        <v>10000</v>
      </c>
      <c r="BC4" s="13">
        <v>14000</v>
      </c>
      <c r="BD4" s="13">
        <v>240000</v>
      </c>
      <c r="BE4" s="13">
        <v>528020.23851000005</v>
      </c>
      <c r="BF4">
        <v>3.8</v>
      </c>
      <c r="BG4" t="s">
        <v>113</v>
      </c>
      <c r="BH4" s="13">
        <v>41975.314689999999</v>
      </c>
      <c r="BI4">
        <v>10.5</v>
      </c>
      <c r="BJ4" t="s">
        <v>113</v>
      </c>
      <c r="BK4">
        <v>80164.86</v>
      </c>
      <c r="BL4">
        <v>47062.91</v>
      </c>
      <c r="BM4">
        <v>54922.37</v>
      </c>
      <c r="BN4">
        <v>69390.48</v>
      </c>
      <c r="BO4">
        <v>31869.32</v>
      </c>
      <c r="BP4">
        <v>68278.59</v>
      </c>
      <c r="BQ4">
        <v>14420.55</v>
      </c>
      <c r="BR4">
        <v>59938.57</v>
      </c>
      <c r="BS4">
        <v>30190.83</v>
      </c>
      <c r="BT4">
        <v>7365.78</v>
      </c>
      <c r="BU4">
        <v>36194.07</v>
      </c>
      <c r="BV4">
        <v>70408.100000000006</v>
      </c>
      <c r="BW4">
        <v>74478.89</v>
      </c>
      <c r="BX4">
        <v>23632.35</v>
      </c>
      <c r="BY4">
        <v>285.74</v>
      </c>
      <c r="BZ4">
        <v>469.14</v>
      </c>
      <c r="CA4">
        <v>250.26</v>
      </c>
      <c r="CB4">
        <v>331.18</v>
      </c>
      <c r="CC4">
        <v>473.39</v>
      </c>
      <c r="CD4">
        <v>1616.62</v>
      </c>
      <c r="CE4">
        <v>222.63</v>
      </c>
      <c r="CF4">
        <v>371.65</v>
      </c>
      <c r="CG4">
        <v>354.63</v>
      </c>
    </row>
    <row r="5" spans="1:85" ht="29" x14ac:dyDescent="0.35">
      <c r="A5" t="s">
        <v>114</v>
      </c>
      <c r="B5" s="16" t="s">
        <v>115</v>
      </c>
      <c r="C5" s="1">
        <v>736043</v>
      </c>
      <c r="D5" s="1">
        <v>382072</v>
      </c>
      <c r="E5" s="1">
        <v>353971</v>
      </c>
      <c r="F5" s="1">
        <v>583020</v>
      </c>
      <c r="G5" s="1">
        <v>153023</v>
      </c>
      <c r="H5" s="1">
        <v>560198</v>
      </c>
      <c r="I5" s="1">
        <v>22822</v>
      </c>
      <c r="J5" s="1">
        <v>457475</v>
      </c>
      <c r="K5" s="1">
        <v>102723</v>
      </c>
      <c r="L5" s="1">
        <v>10963</v>
      </c>
      <c r="M5" s="1">
        <v>171696</v>
      </c>
      <c r="N5" s="1">
        <v>564347</v>
      </c>
      <c r="O5" s="1">
        <v>651336</v>
      </c>
      <c r="P5" s="1">
        <v>84707</v>
      </c>
      <c r="Q5" s="17">
        <f t="shared" si="0"/>
        <v>3.9144454735686597E-2</v>
      </c>
      <c r="R5" s="17">
        <f t="shared" si="1"/>
        <v>0.18336909449873082</v>
      </c>
      <c r="S5" s="17">
        <f t="shared" si="2"/>
        <v>0.18546199067174066</v>
      </c>
      <c r="T5" s="1">
        <v>246736</v>
      </c>
      <c r="U5" s="1">
        <v>51106</v>
      </c>
      <c r="V5" s="1">
        <v>10603</v>
      </c>
      <c r="W5" s="1">
        <v>9393</v>
      </c>
      <c r="X5" s="1">
        <v>2801</v>
      </c>
      <c r="Y5" s="1">
        <v>9906</v>
      </c>
      <c r="Z5" s="1">
        <v>8107</v>
      </c>
      <c r="AA5" s="1">
        <v>46596</v>
      </c>
      <c r="AB5" s="1">
        <v>12618</v>
      </c>
      <c r="AC5" s="1">
        <v>56676</v>
      </c>
      <c r="AD5" s="1">
        <v>12529</v>
      </c>
      <c r="AE5" s="1">
        <v>9650</v>
      </c>
      <c r="AF5" s="1">
        <v>25850</v>
      </c>
      <c r="AG5" s="1">
        <v>1591</v>
      </c>
      <c r="AH5" s="1">
        <v>54076</v>
      </c>
      <c r="AI5" s="1">
        <v>3242</v>
      </c>
      <c r="AJ5" s="1">
        <v>11293</v>
      </c>
      <c r="AK5" s="1">
        <v>135204</v>
      </c>
      <c r="AL5" s="1">
        <v>63503</v>
      </c>
      <c r="AM5" s="1">
        <v>2036</v>
      </c>
      <c r="AN5" s="1">
        <v>11729</v>
      </c>
      <c r="AO5" s="1">
        <v>20794</v>
      </c>
      <c r="AP5" s="1">
        <v>58416</v>
      </c>
      <c r="AQ5" s="1">
        <v>4188</v>
      </c>
      <c r="AR5" s="13">
        <v>11722.1</v>
      </c>
      <c r="AS5" s="13">
        <v>12501.3</v>
      </c>
      <c r="AT5" s="13">
        <v>10713.1</v>
      </c>
      <c r="AU5" s="13">
        <v>12311.8</v>
      </c>
      <c r="AV5" s="13">
        <v>8291.6</v>
      </c>
      <c r="AW5" s="13">
        <v>18397.099999999999</v>
      </c>
      <c r="AX5" s="13">
        <v>11143.2</v>
      </c>
      <c r="AY5" s="13">
        <v>10785.9</v>
      </c>
      <c r="AZ5" s="13">
        <v>12041.4</v>
      </c>
      <c r="BA5" s="13">
        <v>6450</v>
      </c>
      <c r="BB5" s="13">
        <v>10000</v>
      </c>
      <c r="BC5" s="13">
        <v>14000</v>
      </c>
      <c r="BD5" s="13">
        <v>60203</v>
      </c>
      <c r="BE5" s="13">
        <v>442299.48596000002</v>
      </c>
      <c r="BF5">
        <v>4</v>
      </c>
      <c r="BG5" t="s">
        <v>107</v>
      </c>
      <c r="BH5" s="13">
        <v>42704.542950000003</v>
      </c>
      <c r="BI5">
        <v>10.1</v>
      </c>
      <c r="BJ5" t="s">
        <v>107</v>
      </c>
      <c r="BK5">
        <v>31417.5</v>
      </c>
      <c r="BL5">
        <v>19205.53</v>
      </c>
      <c r="BM5">
        <v>21436.02</v>
      </c>
      <c r="BN5">
        <v>28365.439999999999</v>
      </c>
      <c r="BO5">
        <v>13273.87</v>
      </c>
      <c r="BP5">
        <v>28054.47</v>
      </c>
      <c r="BQ5">
        <v>4111.09</v>
      </c>
      <c r="BR5">
        <v>26323.96</v>
      </c>
      <c r="BS5">
        <v>8856.64</v>
      </c>
      <c r="BT5">
        <v>3158.11</v>
      </c>
      <c r="BU5">
        <v>13575.27</v>
      </c>
      <c r="BV5">
        <v>27810.2</v>
      </c>
      <c r="BW5">
        <v>30334.39</v>
      </c>
      <c r="BX5">
        <v>8882.56</v>
      </c>
      <c r="BY5">
        <v>532.27</v>
      </c>
      <c r="BZ5">
        <v>616.54999999999995</v>
      </c>
      <c r="CA5">
        <v>779.3</v>
      </c>
      <c r="CB5">
        <v>606.5</v>
      </c>
      <c r="CC5">
        <v>787.19</v>
      </c>
      <c r="CD5">
        <v>1291.74</v>
      </c>
      <c r="CE5">
        <v>563.36</v>
      </c>
      <c r="CF5">
        <v>1315.58</v>
      </c>
      <c r="CG5">
        <v>563.6</v>
      </c>
    </row>
    <row r="6" spans="1:85" ht="29" x14ac:dyDescent="0.35">
      <c r="A6" t="s">
        <v>116</v>
      </c>
      <c r="B6" s="16" t="s">
        <v>117</v>
      </c>
      <c r="C6" s="1">
        <v>2275481</v>
      </c>
      <c r="D6" s="1">
        <v>1773576</v>
      </c>
      <c r="E6" s="1">
        <v>501905</v>
      </c>
      <c r="F6" s="1">
        <v>1911277</v>
      </c>
      <c r="G6" s="1">
        <v>364204</v>
      </c>
      <c r="H6" s="1">
        <v>1815302</v>
      </c>
      <c r="I6" s="1">
        <v>95975</v>
      </c>
      <c r="J6" s="1">
        <v>1424042</v>
      </c>
      <c r="K6" s="1">
        <v>391260</v>
      </c>
      <c r="L6" s="1">
        <v>44884</v>
      </c>
      <c r="M6" s="1">
        <v>650435</v>
      </c>
      <c r="N6" s="1">
        <v>1625046</v>
      </c>
      <c r="O6" s="1">
        <v>2188457</v>
      </c>
      <c r="P6" s="1">
        <v>87024</v>
      </c>
      <c r="Q6" s="17">
        <f t="shared" si="0"/>
        <v>5.0215117955168191E-2</v>
      </c>
      <c r="R6" s="17">
        <f t="shared" si="1"/>
        <v>0.21553438491226254</v>
      </c>
      <c r="S6" s="17">
        <f t="shared" si="2"/>
        <v>0.23384901917440751</v>
      </c>
      <c r="T6" s="1">
        <v>762019</v>
      </c>
      <c r="U6" s="1">
        <v>201634</v>
      </c>
      <c r="V6" s="1">
        <v>12020</v>
      </c>
      <c r="W6" s="1">
        <v>23297</v>
      </c>
      <c r="X6" s="1">
        <v>33104</v>
      </c>
      <c r="Y6" s="1">
        <v>43150</v>
      </c>
      <c r="Z6" s="1">
        <v>273494</v>
      </c>
      <c r="AA6" s="1">
        <v>460181</v>
      </c>
      <c r="AB6" s="1">
        <v>75001</v>
      </c>
      <c r="AC6" s="1">
        <v>128043</v>
      </c>
      <c r="AD6" s="1">
        <v>57184</v>
      </c>
      <c r="AE6" s="1">
        <v>50971</v>
      </c>
      <c r="AF6" s="1">
        <v>29674</v>
      </c>
      <c r="AG6" s="1">
        <v>12991</v>
      </c>
      <c r="AH6" s="1">
        <v>165181</v>
      </c>
      <c r="AI6" s="1">
        <v>8933</v>
      </c>
      <c r="AJ6" s="1">
        <v>33216</v>
      </c>
      <c r="AK6" s="1">
        <v>142294</v>
      </c>
      <c r="AL6" s="1">
        <v>24453</v>
      </c>
      <c r="AM6" s="1">
        <v>11808</v>
      </c>
      <c r="AN6" s="1">
        <v>26236</v>
      </c>
      <c r="AO6" s="1">
        <v>100609</v>
      </c>
      <c r="AP6" s="1">
        <v>101070</v>
      </c>
      <c r="AQ6" s="1">
        <v>14412</v>
      </c>
      <c r="AR6" s="13">
        <v>12885.5</v>
      </c>
      <c r="AS6" s="13">
        <v>13254</v>
      </c>
      <c r="AT6" s="13">
        <v>11241.1</v>
      </c>
      <c r="AU6" s="13">
        <v>13853.7</v>
      </c>
      <c r="AV6" s="13">
        <v>8849</v>
      </c>
      <c r="AW6" s="13">
        <v>19503.7</v>
      </c>
      <c r="AX6" s="13">
        <v>12647.2</v>
      </c>
      <c r="AY6" s="13">
        <v>10661</v>
      </c>
      <c r="AZ6" s="13">
        <v>13847.5</v>
      </c>
      <c r="BA6" s="13">
        <v>7000</v>
      </c>
      <c r="BB6" s="13">
        <v>10000</v>
      </c>
      <c r="BC6" s="13">
        <v>16000</v>
      </c>
      <c r="BD6" s="13">
        <v>150000</v>
      </c>
      <c r="BE6" s="13">
        <v>684603.07635999995</v>
      </c>
      <c r="BF6">
        <v>3.4</v>
      </c>
      <c r="BG6" t="s">
        <v>113</v>
      </c>
      <c r="BH6" s="13">
        <v>44691.437140000002</v>
      </c>
      <c r="BI6">
        <v>10.6</v>
      </c>
      <c r="BJ6" t="s">
        <v>113</v>
      </c>
      <c r="BK6">
        <v>49823.51</v>
      </c>
      <c r="BL6">
        <v>40926.699999999997</v>
      </c>
      <c r="BM6">
        <v>22122.54</v>
      </c>
      <c r="BN6">
        <v>44405.79</v>
      </c>
      <c r="BO6">
        <v>21108.09</v>
      </c>
      <c r="BP6">
        <v>42836.28</v>
      </c>
      <c r="BQ6">
        <v>11672.02</v>
      </c>
      <c r="BR6">
        <v>37367.78</v>
      </c>
      <c r="BS6">
        <v>20309.349999999999</v>
      </c>
      <c r="BT6">
        <v>6118.78</v>
      </c>
      <c r="BU6">
        <v>26030.959999999999</v>
      </c>
      <c r="BV6">
        <v>40739.81</v>
      </c>
      <c r="BW6">
        <v>48478.75</v>
      </c>
      <c r="BX6">
        <v>11354.28</v>
      </c>
      <c r="BY6">
        <v>256.47000000000003</v>
      </c>
      <c r="BZ6">
        <v>278.48</v>
      </c>
      <c r="CA6">
        <v>465.62</v>
      </c>
      <c r="CB6">
        <v>292.52999999999997</v>
      </c>
      <c r="CC6">
        <v>392.68</v>
      </c>
      <c r="CD6">
        <v>1776.56</v>
      </c>
      <c r="CE6">
        <v>255.16</v>
      </c>
      <c r="CF6">
        <v>323.63</v>
      </c>
      <c r="CG6">
        <v>326.86</v>
      </c>
    </row>
    <row r="7" spans="1:85" x14ac:dyDescent="0.35">
      <c r="A7" t="s">
        <v>118</v>
      </c>
      <c r="B7" s="16" t="s">
        <v>119</v>
      </c>
      <c r="C7" s="1">
        <v>307132</v>
      </c>
      <c r="D7" s="1">
        <v>236740</v>
      </c>
      <c r="E7" s="1">
        <v>70392</v>
      </c>
      <c r="F7" s="1">
        <v>256429</v>
      </c>
      <c r="G7" s="1">
        <v>50703</v>
      </c>
      <c r="H7" s="1">
        <v>245493</v>
      </c>
      <c r="I7" s="1">
        <v>10936</v>
      </c>
      <c r="J7" s="1">
        <v>172392</v>
      </c>
      <c r="K7" s="1">
        <v>73101</v>
      </c>
      <c r="L7" s="1">
        <v>7753</v>
      </c>
      <c r="M7" s="1">
        <v>52688</v>
      </c>
      <c r="N7" s="1">
        <v>254444</v>
      </c>
      <c r="O7" s="1">
        <v>298300</v>
      </c>
      <c r="P7" s="1">
        <v>8832</v>
      </c>
      <c r="Q7" s="17">
        <f t="shared" si="0"/>
        <v>4.2647282483650448E-2</v>
      </c>
      <c r="R7" s="17">
        <f t="shared" si="1"/>
        <v>0.29777223790495044</v>
      </c>
      <c r="S7" s="17">
        <f t="shared" si="2"/>
        <v>0.29886172720524073</v>
      </c>
      <c r="T7" s="1">
        <v>125118</v>
      </c>
      <c r="U7" s="1">
        <v>57749</v>
      </c>
      <c r="V7" s="1">
        <v>3925</v>
      </c>
      <c r="W7" s="1">
        <v>42197</v>
      </c>
      <c r="X7" s="1">
        <v>56</v>
      </c>
      <c r="Y7" s="1">
        <v>1544</v>
      </c>
      <c r="Z7" s="1">
        <v>5861</v>
      </c>
      <c r="AA7" s="1">
        <v>21913</v>
      </c>
      <c r="AB7" s="1">
        <v>19881</v>
      </c>
      <c r="AC7" s="1">
        <v>21788</v>
      </c>
      <c r="AD7" s="1">
        <v>5478</v>
      </c>
      <c r="AE7" s="1">
        <v>3033</v>
      </c>
      <c r="AF7" s="1">
        <v>4487</v>
      </c>
      <c r="AG7" s="1">
        <v>1954</v>
      </c>
      <c r="AH7" s="1">
        <v>49612</v>
      </c>
      <c r="AI7" s="1">
        <v>113</v>
      </c>
      <c r="AJ7" s="1">
        <v>2278</v>
      </c>
      <c r="AK7" s="1">
        <v>19530</v>
      </c>
      <c r="AL7" s="1">
        <v>2002</v>
      </c>
      <c r="AM7" s="1">
        <v>2021</v>
      </c>
      <c r="AN7" s="1">
        <v>6681</v>
      </c>
      <c r="AO7" s="1">
        <v>5162</v>
      </c>
      <c r="AP7" s="1">
        <v>28261</v>
      </c>
      <c r="AQ7" s="1">
        <v>1641</v>
      </c>
      <c r="AR7" s="13">
        <v>11256.5</v>
      </c>
      <c r="AS7" s="13">
        <v>11682.3</v>
      </c>
      <c r="AT7" s="13">
        <v>9019.7999999999993</v>
      </c>
      <c r="AU7" s="13">
        <v>12860.1</v>
      </c>
      <c r="AV7" s="13">
        <v>7197.1</v>
      </c>
      <c r="AW7" s="13">
        <v>23998.9</v>
      </c>
      <c r="AX7" s="13">
        <v>10728.9</v>
      </c>
      <c r="AY7" s="13">
        <v>11115.7</v>
      </c>
      <c r="AZ7" s="13">
        <v>11284.1</v>
      </c>
      <c r="BA7" s="13">
        <v>6000</v>
      </c>
      <c r="BB7" s="13">
        <v>9460</v>
      </c>
      <c r="BC7" s="13">
        <v>13092.4</v>
      </c>
      <c r="BD7" s="13">
        <v>200000</v>
      </c>
      <c r="BE7" s="13">
        <v>798837.25</v>
      </c>
      <c r="BF7">
        <v>2.1</v>
      </c>
      <c r="BG7" t="s">
        <v>110</v>
      </c>
      <c r="BH7" s="13">
        <v>49856.137499999997</v>
      </c>
      <c r="BI7">
        <v>9.4</v>
      </c>
      <c r="BJ7" t="s">
        <v>120</v>
      </c>
      <c r="BK7">
        <v>15099.64</v>
      </c>
      <c r="BL7">
        <v>12206.78</v>
      </c>
      <c r="BM7">
        <v>7343.89</v>
      </c>
      <c r="BN7">
        <v>13568.1</v>
      </c>
      <c r="BO7">
        <v>5088.21</v>
      </c>
      <c r="BP7">
        <v>13250.44</v>
      </c>
      <c r="BQ7">
        <v>2449.13</v>
      </c>
      <c r="BR7">
        <v>11281.15</v>
      </c>
      <c r="BS7">
        <v>6379.07</v>
      </c>
      <c r="BT7">
        <v>1792.98</v>
      </c>
      <c r="BU7">
        <v>6047.06</v>
      </c>
      <c r="BV7">
        <v>13654.84</v>
      </c>
      <c r="BW7">
        <v>14950.16</v>
      </c>
      <c r="BX7">
        <v>2081.34</v>
      </c>
      <c r="BY7">
        <v>650.97</v>
      </c>
      <c r="BZ7">
        <v>707.36</v>
      </c>
      <c r="CA7">
        <v>1012.98</v>
      </c>
      <c r="CB7">
        <v>817.47</v>
      </c>
      <c r="CC7">
        <v>449.28</v>
      </c>
      <c r="CD7">
        <v>4027.57</v>
      </c>
      <c r="CE7">
        <v>622.78</v>
      </c>
      <c r="CF7">
        <v>1953.36</v>
      </c>
      <c r="CG7">
        <v>676.43</v>
      </c>
    </row>
    <row r="8" spans="1:85" x14ac:dyDescent="0.35">
      <c r="A8" t="s">
        <v>121</v>
      </c>
      <c r="B8" s="16" t="s">
        <v>122</v>
      </c>
      <c r="C8" s="1">
        <v>1073847</v>
      </c>
      <c r="D8" s="1">
        <v>389850</v>
      </c>
      <c r="E8" s="1">
        <v>683997</v>
      </c>
      <c r="F8" s="1">
        <v>836130</v>
      </c>
      <c r="G8" s="1">
        <v>237717</v>
      </c>
      <c r="H8" s="1">
        <v>808879</v>
      </c>
      <c r="I8" s="1">
        <v>27251</v>
      </c>
      <c r="J8" s="1">
        <v>620786</v>
      </c>
      <c r="K8" s="1">
        <v>188093</v>
      </c>
      <c r="L8" s="1">
        <v>14848</v>
      </c>
      <c r="M8" s="1">
        <v>296951</v>
      </c>
      <c r="N8" s="1">
        <v>776896</v>
      </c>
      <c r="O8" s="1">
        <v>934746</v>
      </c>
      <c r="P8" s="1">
        <v>139101</v>
      </c>
      <c r="Q8" s="17">
        <f t="shared" si="0"/>
        <v>3.2591821845885209E-2</v>
      </c>
      <c r="R8" s="17">
        <f t="shared" si="1"/>
        <v>0.23253539775417584</v>
      </c>
      <c r="S8" s="17">
        <f t="shared" si="2"/>
        <v>0.21436200874053751</v>
      </c>
      <c r="T8" s="1">
        <v>320561</v>
      </c>
      <c r="U8" s="1">
        <v>128681</v>
      </c>
      <c r="V8" s="1">
        <v>19365</v>
      </c>
      <c r="W8" s="1">
        <v>944</v>
      </c>
      <c r="X8" s="1">
        <v>0</v>
      </c>
      <c r="Y8" s="1">
        <v>0</v>
      </c>
      <c r="Z8" s="1">
        <v>3047</v>
      </c>
      <c r="AA8" s="1">
        <v>21407</v>
      </c>
      <c r="AB8" s="1">
        <v>6203</v>
      </c>
      <c r="AC8" s="1">
        <v>38293</v>
      </c>
      <c r="AD8" s="1">
        <v>3037</v>
      </c>
      <c r="AE8" s="1">
        <v>1750</v>
      </c>
      <c r="AF8" s="1">
        <v>4437</v>
      </c>
      <c r="AG8" s="1">
        <v>124</v>
      </c>
      <c r="AH8" s="1">
        <v>5276</v>
      </c>
      <c r="AI8" s="1">
        <v>595</v>
      </c>
      <c r="AJ8" s="1">
        <v>1107</v>
      </c>
      <c r="AK8" s="1">
        <v>48984</v>
      </c>
      <c r="AL8" s="1">
        <v>606132</v>
      </c>
      <c r="AM8" s="1">
        <v>4710</v>
      </c>
      <c r="AN8" s="1">
        <v>10862</v>
      </c>
      <c r="AO8" s="1">
        <v>21461</v>
      </c>
      <c r="AP8" s="1">
        <v>28232</v>
      </c>
      <c r="AQ8" s="1">
        <v>2278</v>
      </c>
      <c r="AR8" s="13">
        <v>12747.3</v>
      </c>
      <c r="AS8" s="13">
        <v>15165.4</v>
      </c>
      <c r="AT8" s="13">
        <v>11087.2</v>
      </c>
      <c r="AU8" s="13">
        <v>13950.3</v>
      </c>
      <c r="AV8" s="13">
        <v>7333.2</v>
      </c>
      <c r="AW8" s="13">
        <v>19300.599999999999</v>
      </c>
      <c r="AX8" s="13">
        <v>12095.3</v>
      </c>
      <c r="AY8" s="13">
        <v>8620.1</v>
      </c>
      <c r="AZ8" s="13">
        <v>14461.4</v>
      </c>
      <c r="BA8" s="13">
        <v>7000</v>
      </c>
      <c r="BB8" s="13">
        <v>10000</v>
      </c>
      <c r="BC8" s="13">
        <v>16000</v>
      </c>
      <c r="BD8" s="13">
        <v>129000</v>
      </c>
      <c r="BE8" s="13">
        <v>970466.80507999996</v>
      </c>
      <c r="BF8">
        <v>2.4</v>
      </c>
      <c r="BG8" t="s">
        <v>120</v>
      </c>
      <c r="BH8" s="13">
        <v>45261.908309999999</v>
      </c>
      <c r="BI8">
        <v>10.5</v>
      </c>
      <c r="BJ8" t="s">
        <v>113</v>
      </c>
      <c r="BK8">
        <v>45664.67</v>
      </c>
      <c r="BL8">
        <v>24338.01</v>
      </c>
      <c r="BM8">
        <v>27798.12</v>
      </c>
      <c r="BN8">
        <v>43022.44</v>
      </c>
      <c r="BO8">
        <v>12942</v>
      </c>
      <c r="BP8">
        <v>42800.28</v>
      </c>
      <c r="BQ8">
        <v>4865.6000000000004</v>
      </c>
      <c r="BR8">
        <v>41021.97</v>
      </c>
      <c r="BS8">
        <v>12056.8</v>
      </c>
      <c r="BT8">
        <v>2731.89</v>
      </c>
      <c r="BU8">
        <v>15412.99</v>
      </c>
      <c r="BV8">
        <v>42464.76</v>
      </c>
      <c r="BW8">
        <v>29347.5</v>
      </c>
      <c r="BX8">
        <v>35109.68</v>
      </c>
      <c r="BY8">
        <v>585.22</v>
      </c>
      <c r="BZ8">
        <v>1218.54</v>
      </c>
      <c r="CA8">
        <v>525.15</v>
      </c>
      <c r="CB8">
        <v>689.87</v>
      </c>
      <c r="CC8">
        <v>448.17</v>
      </c>
      <c r="CD8">
        <v>1331.77</v>
      </c>
      <c r="CE8">
        <v>626.26</v>
      </c>
      <c r="CF8">
        <v>372.58</v>
      </c>
      <c r="CG8">
        <v>770.69</v>
      </c>
    </row>
    <row r="9" spans="1:85" x14ac:dyDescent="0.35">
      <c r="A9" t="s">
        <v>123</v>
      </c>
      <c r="B9" s="16" t="s">
        <v>124</v>
      </c>
      <c r="C9" s="1">
        <v>45413</v>
      </c>
      <c r="D9" s="1">
        <v>27916</v>
      </c>
      <c r="E9" s="1">
        <v>17497</v>
      </c>
      <c r="F9" s="1">
        <v>36188</v>
      </c>
      <c r="G9" s="1">
        <v>9225</v>
      </c>
      <c r="H9" s="1">
        <v>35458</v>
      </c>
      <c r="I9" s="1">
        <v>730</v>
      </c>
      <c r="J9" s="1">
        <v>25121</v>
      </c>
      <c r="K9" s="1">
        <v>10337</v>
      </c>
      <c r="L9" s="1">
        <v>1268</v>
      </c>
      <c r="M9" s="1">
        <v>18120</v>
      </c>
      <c r="N9" s="1">
        <v>27293</v>
      </c>
      <c r="O9" s="1">
        <v>41502</v>
      </c>
      <c r="P9" s="1">
        <v>3911</v>
      </c>
      <c r="Q9" s="17">
        <f t="shared" si="0"/>
        <v>2.017243285066873E-2</v>
      </c>
      <c r="R9" s="17">
        <f t="shared" si="1"/>
        <v>0.29152800496361891</v>
      </c>
      <c r="S9" s="17">
        <f t="shared" si="2"/>
        <v>0.27161825908880716</v>
      </c>
      <c r="T9" s="1">
        <v>16526</v>
      </c>
      <c r="U9" s="1">
        <v>2881</v>
      </c>
      <c r="V9" s="1">
        <v>339</v>
      </c>
      <c r="W9" s="1">
        <v>578</v>
      </c>
      <c r="X9" s="1">
        <v>0</v>
      </c>
      <c r="Y9" s="1">
        <v>507</v>
      </c>
      <c r="Z9" s="1">
        <v>2068</v>
      </c>
      <c r="AA9" s="1">
        <v>3568</v>
      </c>
      <c r="AB9" s="1">
        <v>365</v>
      </c>
      <c r="AC9" s="1">
        <v>2826</v>
      </c>
      <c r="AD9" s="1">
        <v>2468</v>
      </c>
      <c r="AE9" s="1">
        <v>659</v>
      </c>
      <c r="AF9" s="1">
        <v>551</v>
      </c>
      <c r="AG9" s="1">
        <v>0</v>
      </c>
      <c r="AH9" s="1">
        <v>263</v>
      </c>
      <c r="AI9" s="1">
        <v>0</v>
      </c>
      <c r="AJ9" s="1">
        <v>369</v>
      </c>
      <c r="AK9" s="1">
        <v>5760</v>
      </c>
      <c r="AL9" s="1">
        <v>1029</v>
      </c>
      <c r="AM9" s="1">
        <v>3666</v>
      </c>
      <c r="AN9" s="1">
        <v>1828</v>
      </c>
      <c r="AO9" s="1">
        <v>481</v>
      </c>
      <c r="AP9" s="1">
        <v>4934</v>
      </c>
      <c r="AQ9" s="1">
        <v>3538</v>
      </c>
      <c r="AR9" s="13">
        <v>10146.9</v>
      </c>
      <c r="AS9" s="13">
        <v>11018</v>
      </c>
      <c r="AT9" s="13">
        <v>7973.1</v>
      </c>
      <c r="AU9" s="13">
        <v>10845.6</v>
      </c>
      <c r="AV9" s="13">
        <v>8003.7</v>
      </c>
      <c r="AW9" s="13">
        <v>10171.200000000001</v>
      </c>
      <c r="AX9" s="13">
        <v>10145.200000000001</v>
      </c>
      <c r="AY9" s="13">
        <v>7322</v>
      </c>
      <c r="AZ9" s="13">
        <v>11942.8</v>
      </c>
      <c r="BA9" s="13">
        <v>6406.9</v>
      </c>
      <c r="BB9" s="13">
        <v>9000</v>
      </c>
      <c r="BC9" s="13">
        <v>10885.5</v>
      </c>
      <c r="BD9" s="13">
        <v>60000</v>
      </c>
      <c r="BE9" s="13">
        <v>292100.22249999997</v>
      </c>
      <c r="BF9">
        <v>3.9</v>
      </c>
      <c r="BG9" t="s">
        <v>113</v>
      </c>
      <c r="BH9" s="13">
        <v>43982.772409999998</v>
      </c>
      <c r="BI9">
        <v>8.8000000000000007</v>
      </c>
      <c r="BJ9" t="s">
        <v>120</v>
      </c>
      <c r="BK9">
        <v>5195.3500000000004</v>
      </c>
      <c r="BL9">
        <v>3442.88</v>
      </c>
      <c r="BM9">
        <v>3820.74</v>
      </c>
      <c r="BN9">
        <v>4276.2</v>
      </c>
      <c r="BO9">
        <v>2883.29</v>
      </c>
      <c r="BP9">
        <v>4258.53</v>
      </c>
      <c r="BQ9">
        <v>342.41</v>
      </c>
      <c r="BR9">
        <v>3386.34</v>
      </c>
      <c r="BS9">
        <v>2551.92</v>
      </c>
      <c r="BT9">
        <v>809.53</v>
      </c>
      <c r="BU9">
        <v>3193.8</v>
      </c>
      <c r="BV9">
        <v>4074.41</v>
      </c>
      <c r="BW9">
        <v>4922.16</v>
      </c>
      <c r="BX9">
        <v>1670.84</v>
      </c>
      <c r="BY9">
        <v>818.51</v>
      </c>
      <c r="BZ9">
        <v>1006.98</v>
      </c>
      <c r="CA9">
        <v>1131.07</v>
      </c>
      <c r="CB9">
        <v>912.32</v>
      </c>
      <c r="CC9">
        <v>1530.16</v>
      </c>
      <c r="CD9">
        <v>573.07000000000005</v>
      </c>
      <c r="CE9">
        <v>875.72</v>
      </c>
      <c r="CF9">
        <v>855.83</v>
      </c>
      <c r="CG9">
        <v>1082.4100000000001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19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1" max="1" width="8.54296875" customWidth="1"/>
    <col min="2" max="2" width="28.90625" style="8" customWidth="1"/>
    <col min="3" max="3" width="11" style="9" customWidth="1"/>
    <col min="4" max="5" width="13.6328125" style="9" customWidth="1"/>
    <col min="6" max="6" width="9.81640625" style="9" customWidth="1"/>
    <col min="7" max="7" width="10.08984375" style="9" customWidth="1"/>
    <col min="8" max="8" width="14.1796875" style="9" customWidth="1"/>
    <col min="9" max="9" width="13" style="9" customWidth="1"/>
    <col min="10" max="10" width="13.7265625" style="9" customWidth="1"/>
    <col min="11" max="11" width="11.36328125" style="9" customWidth="1"/>
    <col min="12" max="12" width="12.81640625" style="9" customWidth="1"/>
    <col min="13" max="13" width="8.7265625" style="9" customWidth="1"/>
    <col min="14" max="15" width="14.1796875" style="9" customWidth="1"/>
    <col min="16" max="16" width="8.7265625" style="9" customWidth="1"/>
    <col min="17" max="17" width="12.81640625" style="12" customWidth="1"/>
    <col min="18" max="18" width="12.26953125" style="12" customWidth="1"/>
    <col min="19" max="19" width="8.7265625" style="12" customWidth="1"/>
    <col min="20" max="20" width="12.7265625" style="9" customWidth="1"/>
    <col min="21" max="21" width="12" style="9" customWidth="1"/>
    <col min="22" max="42" width="8.7265625" style="9" customWidth="1"/>
    <col min="43" max="54" width="10.81640625" style="18" customWidth="1"/>
    <col min="55" max="55" width="11.81640625" style="18" customWidth="1"/>
    <col min="56" max="56" width="13.36328125" style="18" customWidth="1"/>
    <col min="57" max="57" width="8.7265625" style="12" customWidth="1"/>
    <col min="58" max="58" width="10.08984375" style="12" customWidth="1"/>
    <col min="59" max="59" width="11.453125" style="11"/>
    <col min="60" max="60" width="8.7265625" style="12" customWidth="1"/>
    <col min="61" max="61" width="10.26953125" style="12" customWidth="1"/>
    <col min="62" max="84" width="8.7265625" style="12" customWidth="1"/>
    <col min="85" max="1025" width="8.54296875" customWidth="1"/>
  </cols>
  <sheetData>
    <row r="1" spans="1:84" s="7" customFormat="1" ht="188.5" x14ac:dyDescent="0.35">
      <c r="A1" s="7" t="s">
        <v>125</v>
      </c>
      <c r="B1" s="19" t="s">
        <v>126</v>
      </c>
      <c r="C1" s="14" t="s">
        <v>1</v>
      </c>
      <c r="D1" s="14" t="s">
        <v>3</v>
      </c>
      <c r="E1" s="14" t="s">
        <v>2</v>
      </c>
      <c r="F1" s="4" t="s">
        <v>36</v>
      </c>
      <c r="G1" s="4" t="s">
        <v>37</v>
      </c>
      <c r="H1" s="14" t="s">
        <v>4</v>
      </c>
      <c r="I1" s="14" t="s">
        <v>5</v>
      </c>
      <c r="J1" s="14" t="s">
        <v>7</v>
      </c>
      <c r="K1" s="14" t="s">
        <v>8</v>
      </c>
      <c r="L1" s="14" t="s">
        <v>38</v>
      </c>
      <c r="M1" s="14" t="s">
        <v>39</v>
      </c>
      <c r="N1" s="14" t="s">
        <v>40</v>
      </c>
      <c r="O1" s="14" t="s">
        <v>41</v>
      </c>
      <c r="P1" s="14" t="s">
        <v>42</v>
      </c>
      <c r="Q1" s="7" t="s">
        <v>6</v>
      </c>
      <c r="R1" s="7" t="s">
        <v>9</v>
      </c>
      <c r="S1" s="7" t="s">
        <v>43</v>
      </c>
      <c r="T1" s="14" t="s">
        <v>45</v>
      </c>
      <c r="U1" s="14" t="s">
        <v>46</v>
      </c>
      <c r="V1" s="14" t="s">
        <v>47</v>
      </c>
      <c r="W1" s="14" t="s">
        <v>48</v>
      </c>
      <c r="X1" s="14" t="s">
        <v>49</v>
      </c>
      <c r="Y1" s="14" t="s">
        <v>50</v>
      </c>
      <c r="Z1" s="14" t="s">
        <v>51</v>
      </c>
      <c r="AA1" s="14" t="s">
        <v>52</v>
      </c>
      <c r="AB1" s="14" t="s">
        <v>53</v>
      </c>
      <c r="AC1" s="14" t="s">
        <v>54</v>
      </c>
      <c r="AD1" s="14" t="s">
        <v>55</v>
      </c>
      <c r="AE1" s="14" t="s">
        <v>56</v>
      </c>
      <c r="AF1" s="14" t="s">
        <v>57</v>
      </c>
      <c r="AG1" s="14" t="s">
        <v>58</v>
      </c>
      <c r="AH1" s="14" t="s">
        <v>59</v>
      </c>
      <c r="AI1" s="14" t="s">
        <v>60</v>
      </c>
      <c r="AJ1" s="14" t="s">
        <v>61</v>
      </c>
      <c r="AK1" s="14" t="s">
        <v>62</v>
      </c>
      <c r="AL1" s="14" t="s">
        <v>63</v>
      </c>
      <c r="AM1" s="14" t="s">
        <v>64</v>
      </c>
      <c r="AN1" s="14" t="s">
        <v>65</v>
      </c>
      <c r="AO1" s="14" t="s">
        <v>66</v>
      </c>
      <c r="AP1" s="14" t="s">
        <v>67</v>
      </c>
      <c r="AQ1" s="20" t="s">
        <v>68</v>
      </c>
      <c r="AR1" s="20" t="s">
        <v>69</v>
      </c>
      <c r="AS1" s="20" t="s">
        <v>70</v>
      </c>
      <c r="AT1" s="20" t="s">
        <v>71</v>
      </c>
      <c r="AU1" s="20" t="s">
        <v>72</v>
      </c>
      <c r="AV1" s="20" t="s">
        <v>73</v>
      </c>
      <c r="AW1" s="20" t="s">
        <v>74</v>
      </c>
      <c r="AX1" s="20" t="s">
        <v>75</v>
      </c>
      <c r="AY1" s="20" t="s">
        <v>76</v>
      </c>
      <c r="AZ1" s="20" t="s">
        <v>77</v>
      </c>
      <c r="BA1" s="20" t="s">
        <v>78</v>
      </c>
      <c r="BB1" s="20" t="s">
        <v>79</v>
      </c>
      <c r="BC1" s="20" t="s">
        <v>80</v>
      </c>
      <c r="BD1" s="20" t="s">
        <v>127</v>
      </c>
      <c r="BE1" s="7" t="s">
        <v>128</v>
      </c>
      <c r="BF1" s="7" t="s">
        <v>129</v>
      </c>
      <c r="BG1" s="21" t="s">
        <v>130</v>
      </c>
      <c r="BH1" s="7" t="s">
        <v>131</v>
      </c>
      <c r="BI1" s="7" t="s">
        <v>132</v>
      </c>
      <c r="BJ1" s="7" t="s">
        <v>15</v>
      </c>
      <c r="BK1" s="7" t="s">
        <v>17</v>
      </c>
      <c r="BL1" s="7" t="s">
        <v>16</v>
      </c>
      <c r="BM1" s="7" t="s">
        <v>87</v>
      </c>
      <c r="BN1" s="7" t="s">
        <v>88</v>
      </c>
      <c r="BO1" s="7" t="s">
        <v>89</v>
      </c>
      <c r="BP1" s="7" t="s">
        <v>90</v>
      </c>
      <c r="BQ1" s="7" t="s">
        <v>20</v>
      </c>
      <c r="BR1" s="7" t="s">
        <v>21</v>
      </c>
      <c r="BS1" s="7" t="s">
        <v>91</v>
      </c>
      <c r="BT1" s="7" t="s">
        <v>92</v>
      </c>
      <c r="BU1" s="7" t="s">
        <v>93</v>
      </c>
      <c r="BV1" s="7" t="s">
        <v>94</v>
      </c>
      <c r="BW1" s="7" t="s">
        <v>95</v>
      </c>
      <c r="BX1" s="7" t="s">
        <v>96</v>
      </c>
      <c r="BY1" s="7" t="s">
        <v>97</v>
      </c>
      <c r="BZ1" s="7" t="s">
        <v>98</v>
      </c>
      <c r="CA1" s="7" t="s">
        <v>99</v>
      </c>
      <c r="CB1" s="7" t="s">
        <v>100</v>
      </c>
      <c r="CC1" s="7" t="s">
        <v>101</v>
      </c>
      <c r="CD1" s="7" t="s">
        <v>102</v>
      </c>
      <c r="CE1" s="7" t="s">
        <v>103</v>
      </c>
      <c r="CF1" s="7" t="s">
        <v>104</v>
      </c>
    </row>
    <row r="2" spans="1:84" s="22" customFormat="1" x14ac:dyDescent="0.35">
      <c r="A2" s="22" t="s">
        <v>133</v>
      </c>
      <c r="B2" s="16" t="s">
        <v>134</v>
      </c>
      <c r="C2" s="23">
        <v>633345</v>
      </c>
      <c r="D2" s="23">
        <v>183148</v>
      </c>
      <c r="E2" s="23">
        <v>450197</v>
      </c>
      <c r="F2" s="23">
        <v>477469</v>
      </c>
      <c r="G2" s="23">
        <v>155876</v>
      </c>
      <c r="H2" s="23">
        <v>466599</v>
      </c>
      <c r="I2" s="23">
        <v>10870</v>
      </c>
      <c r="J2" s="23">
        <v>387813</v>
      </c>
      <c r="K2" s="23">
        <v>78786</v>
      </c>
      <c r="L2" s="23">
        <v>4454</v>
      </c>
      <c r="M2" s="23">
        <v>116119</v>
      </c>
      <c r="N2" s="23">
        <v>517226</v>
      </c>
      <c r="O2" s="23">
        <v>439337</v>
      </c>
      <c r="P2" s="23">
        <v>194008</v>
      </c>
      <c r="Q2" s="24">
        <f t="shared" ref="Q2:Q19" si="0">I2/F2</f>
        <v>2.2765875899796634E-2</v>
      </c>
      <c r="R2" s="24">
        <f t="shared" ref="R2:R19" si="1">K2/H2</f>
        <v>0.16885162634296258</v>
      </c>
      <c r="S2" s="24">
        <f t="shared" ref="S2:S19" si="2">SUM(I2,K2,L2)/C2</f>
        <v>0.14859199962105962</v>
      </c>
      <c r="T2" s="23">
        <v>28275</v>
      </c>
      <c r="U2" s="23">
        <v>4486</v>
      </c>
      <c r="V2" s="23">
        <v>5044</v>
      </c>
      <c r="W2" s="23">
        <v>362</v>
      </c>
      <c r="X2" s="23">
        <v>692</v>
      </c>
      <c r="Y2" s="23">
        <v>2470</v>
      </c>
      <c r="Z2" s="23">
        <v>5647</v>
      </c>
      <c r="AA2" s="23">
        <v>2114</v>
      </c>
      <c r="AB2" s="23">
        <v>20708</v>
      </c>
      <c r="AC2" s="23">
        <v>5899</v>
      </c>
      <c r="AD2" s="23">
        <v>1496</v>
      </c>
      <c r="AE2" s="23">
        <v>6124</v>
      </c>
      <c r="AF2" s="23">
        <v>442</v>
      </c>
      <c r="AG2" s="23">
        <v>7847</v>
      </c>
      <c r="AH2" s="23">
        <v>459</v>
      </c>
      <c r="AI2" s="23">
        <v>1978</v>
      </c>
      <c r="AJ2" s="23">
        <v>363055</v>
      </c>
      <c r="AK2" s="23">
        <v>6944</v>
      </c>
      <c r="AL2" s="23">
        <v>1384</v>
      </c>
      <c r="AM2" s="23">
        <v>4111</v>
      </c>
      <c r="AN2" s="23">
        <v>6695</v>
      </c>
      <c r="AO2" s="23">
        <v>22002</v>
      </c>
      <c r="AP2" s="23">
        <v>1126</v>
      </c>
      <c r="AQ2" s="25">
        <v>12147.1</v>
      </c>
      <c r="AR2" s="25">
        <v>9784.1</v>
      </c>
      <c r="AS2" s="25">
        <v>11222.1</v>
      </c>
      <c r="AT2" s="25">
        <v>7372.5</v>
      </c>
      <c r="AU2" s="25">
        <v>13533.9</v>
      </c>
      <c r="AV2" s="25">
        <v>9256.2000000000007</v>
      </c>
      <c r="AW2" s="25">
        <v>7678.6</v>
      </c>
      <c r="AX2" s="25">
        <v>11417.6</v>
      </c>
      <c r="AY2" s="25">
        <v>7000</v>
      </c>
      <c r="AZ2" s="25">
        <v>9000</v>
      </c>
      <c r="BA2" s="25">
        <v>12791.1</v>
      </c>
      <c r="BB2" s="25">
        <v>70000</v>
      </c>
      <c r="BC2" s="25">
        <v>70000</v>
      </c>
      <c r="BD2" s="25">
        <v>381617.2929</v>
      </c>
      <c r="BE2" s="26">
        <v>3.6</v>
      </c>
      <c r="BF2" s="26" t="s">
        <v>107</v>
      </c>
      <c r="BG2" s="27">
        <v>35807.718970000002</v>
      </c>
      <c r="BH2" s="26">
        <v>9.8000000000000007</v>
      </c>
      <c r="BI2" s="26" t="s">
        <v>107</v>
      </c>
      <c r="BJ2" s="26">
        <v>24790.080000000002</v>
      </c>
      <c r="BK2" s="26">
        <v>11824.95</v>
      </c>
      <c r="BL2" s="26">
        <v>19505.63</v>
      </c>
      <c r="BM2" s="26">
        <v>21485.39</v>
      </c>
      <c r="BN2" s="26">
        <v>11400.24</v>
      </c>
      <c r="BO2" s="26">
        <v>21292.06</v>
      </c>
      <c r="BP2" s="26">
        <v>2953.73</v>
      </c>
      <c r="BQ2" s="26">
        <v>19571.34</v>
      </c>
      <c r="BR2" s="26">
        <v>7327.63</v>
      </c>
      <c r="BS2" s="26">
        <v>1792.57</v>
      </c>
      <c r="BT2" s="26">
        <v>9362.5</v>
      </c>
      <c r="BU2" s="26">
        <v>22531.95</v>
      </c>
      <c r="BV2" s="26">
        <v>19730.12</v>
      </c>
      <c r="BW2" s="26">
        <v>14108.46</v>
      </c>
      <c r="BX2" s="26">
        <v>328.54</v>
      </c>
      <c r="BY2" s="26">
        <v>632.67999999999995</v>
      </c>
      <c r="BZ2" s="26">
        <v>336.59</v>
      </c>
      <c r="CA2" s="26">
        <v>371.51</v>
      </c>
      <c r="CB2" s="26">
        <v>615.53</v>
      </c>
      <c r="CC2" s="26">
        <v>787.09</v>
      </c>
      <c r="CD2" s="26">
        <v>307.85000000000002</v>
      </c>
      <c r="CE2" s="26">
        <v>345.72</v>
      </c>
      <c r="CF2" s="26">
        <v>398.2</v>
      </c>
    </row>
    <row r="3" spans="1:84" s="22" customFormat="1" x14ac:dyDescent="0.35">
      <c r="A3" s="22" t="s">
        <v>135</v>
      </c>
      <c r="B3" s="16" t="s">
        <v>136</v>
      </c>
      <c r="C3" s="23">
        <v>1483091</v>
      </c>
      <c r="D3" s="23">
        <v>433502</v>
      </c>
      <c r="E3" s="23">
        <v>1049589</v>
      </c>
      <c r="F3" s="23">
        <v>961576</v>
      </c>
      <c r="G3" s="23">
        <v>521515</v>
      </c>
      <c r="H3" s="23">
        <v>950573</v>
      </c>
      <c r="I3" s="23">
        <v>11003</v>
      </c>
      <c r="J3" s="23">
        <v>812533</v>
      </c>
      <c r="K3" s="23">
        <v>138040</v>
      </c>
      <c r="L3" s="23">
        <v>12889</v>
      </c>
      <c r="M3" s="23">
        <v>223776</v>
      </c>
      <c r="N3" s="23">
        <v>1259315</v>
      </c>
      <c r="O3" s="23">
        <v>1425982</v>
      </c>
      <c r="P3" s="23">
        <v>57109</v>
      </c>
      <c r="Q3" s="24">
        <f t="shared" si="0"/>
        <v>1.1442673278035225E-2</v>
      </c>
      <c r="R3" s="24">
        <f t="shared" si="1"/>
        <v>0.14521767397138358</v>
      </c>
      <c r="S3" s="24">
        <f t="shared" si="2"/>
        <v>0.10918547816688254</v>
      </c>
      <c r="T3" s="23">
        <v>57658</v>
      </c>
      <c r="U3" s="23">
        <v>9395</v>
      </c>
      <c r="V3" s="23">
        <v>12008</v>
      </c>
      <c r="W3" s="23">
        <v>0</v>
      </c>
      <c r="X3" s="23">
        <v>68</v>
      </c>
      <c r="Y3" s="23">
        <v>3594</v>
      </c>
      <c r="Z3" s="23">
        <v>16500</v>
      </c>
      <c r="AA3" s="23">
        <v>6945</v>
      </c>
      <c r="AB3" s="23">
        <v>39904</v>
      </c>
      <c r="AC3" s="23">
        <v>7968</v>
      </c>
      <c r="AD3" s="23">
        <v>532</v>
      </c>
      <c r="AE3" s="23">
        <v>5417</v>
      </c>
      <c r="AF3" s="23">
        <v>1223</v>
      </c>
      <c r="AG3" s="23">
        <v>1666</v>
      </c>
      <c r="AH3" s="23">
        <v>431</v>
      </c>
      <c r="AI3" s="23">
        <v>2642</v>
      </c>
      <c r="AJ3" s="23">
        <v>765462</v>
      </c>
      <c r="AK3" s="23">
        <v>15399</v>
      </c>
      <c r="AL3" s="23">
        <v>4558</v>
      </c>
      <c r="AM3" s="23">
        <v>15046</v>
      </c>
      <c r="AN3" s="23">
        <v>11698</v>
      </c>
      <c r="AO3" s="23">
        <v>37715</v>
      </c>
      <c r="AP3" s="23">
        <v>1797</v>
      </c>
      <c r="AQ3" s="25">
        <v>10403.9</v>
      </c>
      <c r="AR3" s="25">
        <v>9284.7000000000007</v>
      </c>
      <c r="AS3" s="25">
        <v>10113.9</v>
      </c>
      <c r="AT3" s="25">
        <v>7098</v>
      </c>
      <c r="AU3" s="25">
        <v>12059.1</v>
      </c>
      <c r="AV3" s="25">
        <v>9571.1</v>
      </c>
      <c r="AW3" s="25">
        <v>7818.1</v>
      </c>
      <c r="AX3" s="25">
        <v>10102</v>
      </c>
      <c r="AY3" s="25">
        <v>7000</v>
      </c>
      <c r="AZ3" s="25">
        <v>8885.2999999999993</v>
      </c>
      <c r="BA3" s="25">
        <v>12000</v>
      </c>
      <c r="BB3" s="25">
        <v>70000</v>
      </c>
      <c r="BC3" s="25">
        <v>50000</v>
      </c>
      <c r="BD3" s="25">
        <v>139778.91071</v>
      </c>
      <c r="BE3" s="26">
        <v>5.3</v>
      </c>
      <c r="BF3" s="26" t="s">
        <v>107</v>
      </c>
      <c r="BG3" s="27">
        <v>34327.435740000001</v>
      </c>
      <c r="BH3" s="26">
        <v>9</v>
      </c>
      <c r="BI3" s="26" t="s">
        <v>107</v>
      </c>
      <c r="BJ3" s="26">
        <v>42816.08</v>
      </c>
      <c r="BK3" s="26">
        <v>18742.009999999998</v>
      </c>
      <c r="BL3" s="26">
        <v>32196.02</v>
      </c>
      <c r="BM3" s="26">
        <v>31148.55</v>
      </c>
      <c r="BN3" s="26">
        <v>22106.3</v>
      </c>
      <c r="BO3" s="26">
        <v>31035.72</v>
      </c>
      <c r="BP3" s="26">
        <v>2279.14</v>
      </c>
      <c r="BQ3" s="26">
        <v>28829.279999999999</v>
      </c>
      <c r="BR3" s="26">
        <v>9228.44</v>
      </c>
      <c r="BS3" s="26">
        <v>3248.51</v>
      </c>
      <c r="BT3" s="26">
        <v>13576.84</v>
      </c>
      <c r="BU3" s="26">
        <v>39152.959999999999</v>
      </c>
      <c r="BV3" s="26">
        <v>41945.64</v>
      </c>
      <c r="BW3" s="26">
        <v>7536.76</v>
      </c>
      <c r="BX3" s="26">
        <v>193.81</v>
      </c>
      <c r="BY3" s="26">
        <v>354.02</v>
      </c>
      <c r="BZ3" s="26">
        <v>214.74</v>
      </c>
      <c r="CA3" s="26">
        <v>201.74</v>
      </c>
      <c r="CB3" s="26">
        <v>507.23</v>
      </c>
      <c r="CC3" s="26">
        <v>766.14</v>
      </c>
      <c r="CD3" s="26">
        <v>195.08</v>
      </c>
      <c r="CE3" s="26">
        <v>261.95999999999998</v>
      </c>
      <c r="CF3" s="26">
        <v>224.1</v>
      </c>
    </row>
    <row r="4" spans="1:84" s="22" customFormat="1" ht="29" x14ac:dyDescent="0.35">
      <c r="A4" s="22" t="s">
        <v>137</v>
      </c>
      <c r="B4" s="16" t="s">
        <v>138</v>
      </c>
      <c r="C4" s="23">
        <v>311819</v>
      </c>
      <c r="D4" s="23">
        <v>142554</v>
      </c>
      <c r="E4" s="23">
        <v>169265</v>
      </c>
      <c r="F4" s="23">
        <v>268764</v>
      </c>
      <c r="G4" s="23">
        <v>43055</v>
      </c>
      <c r="H4" s="23">
        <v>256207</v>
      </c>
      <c r="I4" s="23">
        <v>12557</v>
      </c>
      <c r="J4" s="23">
        <v>150879</v>
      </c>
      <c r="K4" s="23">
        <v>105328</v>
      </c>
      <c r="L4" s="23">
        <v>5711</v>
      </c>
      <c r="M4" s="23">
        <v>120335</v>
      </c>
      <c r="N4" s="23">
        <v>191484</v>
      </c>
      <c r="O4" s="23">
        <v>291419</v>
      </c>
      <c r="P4" s="23">
        <v>20400</v>
      </c>
      <c r="Q4" s="24">
        <f t="shared" si="0"/>
        <v>4.672128707713831E-2</v>
      </c>
      <c r="R4" s="24">
        <f t="shared" si="1"/>
        <v>0.41110508299929355</v>
      </c>
      <c r="S4" s="24">
        <f t="shared" si="2"/>
        <v>0.39637097162135726</v>
      </c>
      <c r="T4" s="23">
        <v>58877</v>
      </c>
      <c r="U4" s="23">
        <v>6592</v>
      </c>
      <c r="V4" s="23">
        <v>1830</v>
      </c>
      <c r="W4" s="23">
        <v>1840</v>
      </c>
      <c r="X4" s="23">
        <v>244</v>
      </c>
      <c r="Y4" s="23">
        <v>5109</v>
      </c>
      <c r="Z4" s="23">
        <v>35479</v>
      </c>
      <c r="AA4" s="23">
        <v>2625</v>
      </c>
      <c r="AB4" s="23">
        <v>25633</v>
      </c>
      <c r="AC4" s="23">
        <v>4448</v>
      </c>
      <c r="AD4" s="23">
        <v>10932</v>
      </c>
      <c r="AE4" s="23">
        <v>1346</v>
      </c>
      <c r="AF4" s="23">
        <v>7694</v>
      </c>
      <c r="AG4" s="23">
        <v>55715</v>
      </c>
      <c r="AH4" s="23">
        <v>614</v>
      </c>
      <c r="AI4" s="23">
        <v>6140</v>
      </c>
      <c r="AJ4" s="23">
        <v>49757</v>
      </c>
      <c r="AK4" s="23">
        <v>4393</v>
      </c>
      <c r="AL4" s="23">
        <v>13104</v>
      </c>
      <c r="AM4" s="23">
        <v>8779</v>
      </c>
      <c r="AN4" s="23">
        <v>8289</v>
      </c>
      <c r="AO4" s="23">
        <v>11515</v>
      </c>
      <c r="AP4" s="23">
        <v>721</v>
      </c>
      <c r="AQ4" s="25">
        <v>14276.3</v>
      </c>
      <c r="AR4" s="25">
        <v>9560.7999999999993</v>
      </c>
      <c r="AS4" s="25">
        <v>12033.5</v>
      </c>
      <c r="AT4" s="25">
        <v>11500.2</v>
      </c>
      <c r="AU4" s="25">
        <v>30223</v>
      </c>
      <c r="AV4" s="25">
        <v>11035.3</v>
      </c>
      <c r="AW4" s="25">
        <v>11119.6</v>
      </c>
      <c r="AX4" s="25">
        <v>12388.7</v>
      </c>
      <c r="AY4" s="25">
        <v>6000</v>
      </c>
      <c r="AZ4" s="25">
        <v>9892.2000000000007</v>
      </c>
      <c r="BA4" s="25">
        <v>12907.5</v>
      </c>
      <c r="BB4" s="25">
        <v>70000</v>
      </c>
      <c r="BC4" s="25">
        <v>70000</v>
      </c>
      <c r="BD4" s="25">
        <v>619360.98529999994</v>
      </c>
      <c r="BE4" s="26">
        <v>3.2</v>
      </c>
      <c r="BF4" s="26" t="s">
        <v>110</v>
      </c>
      <c r="BG4" s="27">
        <v>46099.499580000003</v>
      </c>
      <c r="BH4" s="26">
        <v>10</v>
      </c>
      <c r="BI4" s="26" t="s">
        <v>110</v>
      </c>
      <c r="BJ4" s="26">
        <v>17978.95</v>
      </c>
      <c r="BK4" s="26">
        <v>12390.82</v>
      </c>
      <c r="BL4" s="26">
        <v>12738.79</v>
      </c>
      <c r="BM4" s="26">
        <v>17131.330000000002</v>
      </c>
      <c r="BN4" s="26">
        <v>5728.98</v>
      </c>
      <c r="BO4" s="26">
        <v>16694.46</v>
      </c>
      <c r="BP4" s="26">
        <v>2895.03</v>
      </c>
      <c r="BQ4" s="26">
        <v>12528.74</v>
      </c>
      <c r="BR4" s="26">
        <v>11241.74</v>
      </c>
      <c r="BS4" s="26">
        <v>2413.7399999999998</v>
      </c>
      <c r="BT4" s="26">
        <v>11284.85</v>
      </c>
      <c r="BU4" s="26">
        <v>13951.52</v>
      </c>
      <c r="BV4" s="26">
        <v>17283.509999999998</v>
      </c>
      <c r="BW4" s="26">
        <v>4861.8599999999997</v>
      </c>
      <c r="BX4" s="26">
        <v>1101.0899999999999</v>
      </c>
      <c r="BY4" s="26">
        <v>1993.76</v>
      </c>
      <c r="BZ4" s="26">
        <v>884.43</v>
      </c>
      <c r="CA4" s="26">
        <v>790.27</v>
      </c>
      <c r="CB4" s="26">
        <v>2807.01</v>
      </c>
      <c r="CC4" s="26">
        <v>14211.44</v>
      </c>
      <c r="CD4" s="26">
        <v>825.61</v>
      </c>
      <c r="CE4" s="26">
        <v>1568.38</v>
      </c>
      <c r="CF4" s="26">
        <v>1540.37</v>
      </c>
    </row>
    <row r="5" spans="1:84" s="22" customFormat="1" ht="29" x14ac:dyDescent="0.35">
      <c r="A5" s="22" t="s">
        <v>139</v>
      </c>
      <c r="B5" s="16" t="s">
        <v>140</v>
      </c>
      <c r="C5" s="23">
        <v>199827</v>
      </c>
      <c r="D5" s="23">
        <v>87164</v>
      </c>
      <c r="E5" s="23">
        <v>112663</v>
      </c>
      <c r="F5" s="23">
        <v>145119</v>
      </c>
      <c r="G5" s="23">
        <v>54708</v>
      </c>
      <c r="H5" s="23">
        <v>143336</v>
      </c>
      <c r="I5" s="23">
        <v>1783</v>
      </c>
      <c r="J5" s="23">
        <v>88850</v>
      </c>
      <c r="K5" s="23">
        <v>54486</v>
      </c>
      <c r="L5" s="23">
        <v>3158</v>
      </c>
      <c r="M5" s="23">
        <v>37555</v>
      </c>
      <c r="N5" s="23">
        <v>162272</v>
      </c>
      <c r="O5" s="23">
        <v>179191</v>
      </c>
      <c r="P5" s="23">
        <v>20636</v>
      </c>
      <c r="Q5" s="24">
        <f t="shared" si="0"/>
        <v>1.2286468346667218E-2</v>
      </c>
      <c r="R5" s="24">
        <f t="shared" si="1"/>
        <v>0.38012781157559861</v>
      </c>
      <c r="S5" s="24">
        <f t="shared" si="2"/>
        <v>0.297392244291312</v>
      </c>
      <c r="T5" s="23">
        <v>21499</v>
      </c>
      <c r="U5" s="23">
        <v>1851</v>
      </c>
      <c r="V5" s="23">
        <v>587</v>
      </c>
      <c r="W5" s="23">
        <v>292</v>
      </c>
      <c r="X5" s="23">
        <v>538</v>
      </c>
      <c r="Y5" s="23">
        <v>466</v>
      </c>
      <c r="Z5" s="23">
        <v>6286</v>
      </c>
      <c r="AA5" s="23">
        <v>616</v>
      </c>
      <c r="AB5" s="23">
        <v>6423</v>
      </c>
      <c r="AC5" s="23">
        <v>4585</v>
      </c>
      <c r="AD5" s="23">
        <v>823</v>
      </c>
      <c r="AE5" s="23">
        <v>587</v>
      </c>
      <c r="AF5" s="23">
        <v>454</v>
      </c>
      <c r="AG5" s="23">
        <v>5468</v>
      </c>
      <c r="AH5" s="23">
        <v>0</v>
      </c>
      <c r="AI5" s="23">
        <v>1015</v>
      </c>
      <c r="AJ5" s="23">
        <v>80063</v>
      </c>
      <c r="AK5" s="23">
        <v>1616</v>
      </c>
      <c r="AL5" s="23">
        <v>4538</v>
      </c>
      <c r="AM5" s="23">
        <v>2675</v>
      </c>
      <c r="AN5" s="23">
        <v>16883</v>
      </c>
      <c r="AO5" s="23">
        <v>7939</v>
      </c>
      <c r="AP5" s="23">
        <v>1482</v>
      </c>
      <c r="AQ5" s="25">
        <v>11971</v>
      </c>
      <c r="AR5" s="25">
        <v>8785.2999999999993</v>
      </c>
      <c r="AS5" s="25">
        <v>11246.6</v>
      </c>
      <c r="AT5" s="25">
        <v>7811.2</v>
      </c>
      <c r="AU5" s="25">
        <v>15423.8</v>
      </c>
      <c r="AV5" s="25">
        <v>9859.6</v>
      </c>
      <c r="AW5" s="25">
        <v>7359.4</v>
      </c>
      <c r="AX5" s="25">
        <v>11198.6</v>
      </c>
      <c r="AY5" s="25">
        <v>6000</v>
      </c>
      <c r="AZ5" s="25">
        <v>8000</v>
      </c>
      <c r="BA5" s="25">
        <v>10000</v>
      </c>
      <c r="BB5" s="25">
        <v>80000</v>
      </c>
      <c r="BC5" s="25">
        <v>40000</v>
      </c>
      <c r="BD5" s="25">
        <v>777282.4375</v>
      </c>
      <c r="BE5" s="26">
        <v>1.6</v>
      </c>
      <c r="BF5" s="26" t="s">
        <v>110</v>
      </c>
      <c r="BG5" s="27">
        <v>42414.139569999999</v>
      </c>
      <c r="BH5" s="26">
        <v>9</v>
      </c>
      <c r="BI5" s="26" t="s">
        <v>110</v>
      </c>
      <c r="BJ5" s="26">
        <v>12531.86</v>
      </c>
      <c r="BK5" s="26">
        <v>8625.07</v>
      </c>
      <c r="BL5" s="26">
        <v>8453.43</v>
      </c>
      <c r="BM5" s="26">
        <v>10201.48</v>
      </c>
      <c r="BN5" s="26">
        <v>6950.93</v>
      </c>
      <c r="BO5" s="26">
        <v>10182.299999999999</v>
      </c>
      <c r="BP5" s="26">
        <v>636.07000000000005</v>
      </c>
      <c r="BQ5" s="26">
        <v>7209.2</v>
      </c>
      <c r="BR5" s="26">
        <v>7389.95</v>
      </c>
      <c r="BS5" s="26">
        <v>1217.6099999999999</v>
      </c>
      <c r="BT5" s="26">
        <v>4343.78</v>
      </c>
      <c r="BU5" s="26">
        <v>11735.09</v>
      </c>
      <c r="BV5" s="26">
        <v>12033.53</v>
      </c>
      <c r="BW5" s="26">
        <v>3631.47</v>
      </c>
      <c r="BX5" s="26">
        <v>1084.6099999999999</v>
      </c>
      <c r="BY5" s="26">
        <v>2170.5</v>
      </c>
      <c r="BZ5" s="26">
        <v>444.97</v>
      </c>
      <c r="CA5" s="26">
        <v>1436.98</v>
      </c>
      <c r="CB5" s="26">
        <v>877.54</v>
      </c>
      <c r="CC5" s="26">
        <v>2344.98</v>
      </c>
      <c r="CD5" s="26">
        <v>1159.8599999999999</v>
      </c>
      <c r="CE5" s="26">
        <v>515.16999999999996</v>
      </c>
      <c r="CF5" s="26">
        <v>1390.71</v>
      </c>
    </row>
    <row r="6" spans="1:84" s="22" customFormat="1" ht="29" x14ac:dyDescent="0.35">
      <c r="A6" s="22" t="s">
        <v>141</v>
      </c>
      <c r="B6" s="16" t="s">
        <v>142</v>
      </c>
      <c r="C6" s="23">
        <v>835457</v>
      </c>
      <c r="D6" s="23">
        <v>250810</v>
      </c>
      <c r="E6" s="23">
        <v>584647</v>
      </c>
      <c r="F6" s="23">
        <v>624107</v>
      </c>
      <c r="G6" s="23">
        <v>211350</v>
      </c>
      <c r="H6" s="23">
        <v>592369</v>
      </c>
      <c r="I6" s="23">
        <v>31738</v>
      </c>
      <c r="J6" s="23">
        <v>444571</v>
      </c>
      <c r="K6" s="23">
        <v>147798</v>
      </c>
      <c r="L6" s="23">
        <v>10327</v>
      </c>
      <c r="M6" s="23">
        <v>244943</v>
      </c>
      <c r="N6" s="23">
        <v>590514</v>
      </c>
      <c r="O6" s="23">
        <v>724996</v>
      </c>
      <c r="P6" s="23">
        <v>110461</v>
      </c>
      <c r="Q6" s="24">
        <f t="shared" si="0"/>
        <v>5.0853459422823329E-2</v>
      </c>
      <c r="R6" s="24">
        <f t="shared" si="1"/>
        <v>0.24950326570093978</v>
      </c>
      <c r="S6" s="24">
        <f t="shared" si="2"/>
        <v>0.22725645963825786</v>
      </c>
      <c r="T6" s="23">
        <v>70844</v>
      </c>
      <c r="U6" s="23">
        <v>12450</v>
      </c>
      <c r="V6" s="23">
        <v>8867</v>
      </c>
      <c r="W6" s="23">
        <v>535</v>
      </c>
      <c r="X6" s="23">
        <v>2929</v>
      </c>
      <c r="Y6" s="23">
        <v>4040</v>
      </c>
      <c r="Z6" s="23">
        <v>43247</v>
      </c>
      <c r="AA6" s="23">
        <v>14981</v>
      </c>
      <c r="AB6" s="23">
        <v>62833</v>
      </c>
      <c r="AC6" s="23">
        <v>16307</v>
      </c>
      <c r="AD6" s="23">
        <v>4728</v>
      </c>
      <c r="AE6" s="23">
        <v>19266</v>
      </c>
      <c r="AF6" s="23">
        <v>7675</v>
      </c>
      <c r="AG6" s="23">
        <v>30275</v>
      </c>
      <c r="AH6" s="23">
        <v>314</v>
      </c>
      <c r="AI6" s="23">
        <v>21332</v>
      </c>
      <c r="AJ6" s="23">
        <v>135109</v>
      </c>
      <c r="AK6" s="23">
        <v>86377</v>
      </c>
      <c r="AL6" s="23">
        <v>2243</v>
      </c>
      <c r="AM6" s="23">
        <v>13999</v>
      </c>
      <c r="AN6" s="23">
        <v>19206</v>
      </c>
      <c r="AO6" s="23">
        <v>88808</v>
      </c>
      <c r="AP6" s="23">
        <v>9298</v>
      </c>
      <c r="AQ6" s="25">
        <v>11348.6</v>
      </c>
      <c r="AR6" s="25">
        <v>9928.1</v>
      </c>
      <c r="AS6" s="25">
        <v>11463.6</v>
      </c>
      <c r="AT6" s="25">
        <v>6377.1</v>
      </c>
      <c r="AU6" s="25">
        <v>18177.8</v>
      </c>
      <c r="AV6" s="25">
        <v>9502.7999999999993</v>
      </c>
      <c r="AW6" s="25">
        <v>8925.1</v>
      </c>
      <c r="AX6" s="25">
        <v>11227</v>
      </c>
      <c r="AY6" s="25">
        <v>6000</v>
      </c>
      <c r="AZ6" s="25">
        <v>8595.5</v>
      </c>
      <c r="BA6" s="25">
        <v>12000</v>
      </c>
      <c r="BB6" s="25">
        <v>80000</v>
      </c>
      <c r="BC6" s="25">
        <v>250000</v>
      </c>
      <c r="BD6" s="25">
        <v>640871.32657000003</v>
      </c>
      <c r="BE6" s="26">
        <v>2.1</v>
      </c>
      <c r="BF6" s="26" t="s">
        <v>120</v>
      </c>
      <c r="BG6" s="27">
        <v>39978.055529999998</v>
      </c>
      <c r="BH6" s="26">
        <v>9.3000000000000007</v>
      </c>
      <c r="BI6" s="26" t="s">
        <v>120</v>
      </c>
      <c r="BJ6" s="26">
        <v>30072.07</v>
      </c>
      <c r="BK6" s="26">
        <v>16705.259999999998</v>
      </c>
      <c r="BL6" s="26">
        <v>24148.91</v>
      </c>
      <c r="BM6" s="26">
        <v>25327.71</v>
      </c>
      <c r="BN6" s="26">
        <v>15686.87</v>
      </c>
      <c r="BO6" s="26">
        <v>24838.79</v>
      </c>
      <c r="BP6" s="26">
        <v>5213.1499999999996</v>
      </c>
      <c r="BQ6" s="26">
        <v>21781.65</v>
      </c>
      <c r="BR6" s="26">
        <v>11111.54</v>
      </c>
      <c r="BS6" s="26">
        <v>2401.37</v>
      </c>
      <c r="BT6" s="26">
        <v>16669.13</v>
      </c>
      <c r="BU6" s="26">
        <v>25206.639999999999</v>
      </c>
      <c r="BV6" s="26">
        <v>26866.080000000002</v>
      </c>
      <c r="BW6" s="26">
        <v>12460.78</v>
      </c>
      <c r="BX6" s="26">
        <v>440.22</v>
      </c>
      <c r="BY6" s="26">
        <v>909.17</v>
      </c>
      <c r="BZ6" s="26">
        <v>458.73</v>
      </c>
      <c r="CA6" s="26">
        <v>504.58</v>
      </c>
      <c r="CB6" s="26">
        <v>521.39</v>
      </c>
      <c r="CC6" s="26">
        <v>2139.15</v>
      </c>
      <c r="CD6" s="26">
        <v>360.55</v>
      </c>
      <c r="CE6" s="26">
        <v>605.25</v>
      </c>
      <c r="CF6" s="26">
        <v>588.20000000000005</v>
      </c>
    </row>
    <row r="7" spans="1:84" s="22" customFormat="1" x14ac:dyDescent="0.35">
      <c r="A7" s="22" t="s">
        <v>143</v>
      </c>
      <c r="B7" s="16" t="s">
        <v>144</v>
      </c>
      <c r="C7" s="23">
        <v>275108</v>
      </c>
      <c r="D7" s="23">
        <v>124780</v>
      </c>
      <c r="E7" s="23">
        <v>150328</v>
      </c>
      <c r="F7" s="23">
        <v>230670</v>
      </c>
      <c r="G7" s="23">
        <v>44438</v>
      </c>
      <c r="H7" s="23">
        <v>221486</v>
      </c>
      <c r="I7" s="23">
        <v>9184</v>
      </c>
      <c r="J7" s="23">
        <v>156478</v>
      </c>
      <c r="K7" s="23">
        <v>65008</v>
      </c>
      <c r="L7" s="23">
        <v>3939</v>
      </c>
      <c r="M7" s="23">
        <v>66054</v>
      </c>
      <c r="N7" s="23">
        <v>209054</v>
      </c>
      <c r="O7" s="23">
        <v>261263</v>
      </c>
      <c r="P7" s="23">
        <v>13845</v>
      </c>
      <c r="Q7" s="24">
        <f t="shared" si="0"/>
        <v>3.9814453548359129E-2</v>
      </c>
      <c r="R7" s="24">
        <f t="shared" si="1"/>
        <v>0.29350839330702616</v>
      </c>
      <c r="S7" s="24">
        <f t="shared" si="2"/>
        <v>0.28400119225904008</v>
      </c>
      <c r="T7" s="23">
        <v>37811</v>
      </c>
      <c r="U7" s="23">
        <v>1951</v>
      </c>
      <c r="V7" s="23">
        <v>2109</v>
      </c>
      <c r="W7" s="23">
        <v>0</v>
      </c>
      <c r="X7" s="23">
        <v>680</v>
      </c>
      <c r="Y7" s="23">
        <v>9540</v>
      </c>
      <c r="Z7" s="23">
        <v>12272</v>
      </c>
      <c r="AA7" s="23">
        <v>7364</v>
      </c>
      <c r="AB7" s="23">
        <v>23595</v>
      </c>
      <c r="AC7" s="23">
        <v>2647</v>
      </c>
      <c r="AD7" s="23">
        <v>36190</v>
      </c>
      <c r="AE7" s="23">
        <v>4354</v>
      </c>
      <c r="AF7" s="23">
        <v>1711</v>
      </c>
      <c r="AG7" s="23">
        <v>36432</v>
      </c>
      <c r="AH7" s="23">
        <v>848</v>
      </c>
      <c r="AI7" s="23">
        <v>10515</v>
      </c>
      <c r="AJ7" s="23">
        <v>26935</v>
      </c>
      <c r="AK7" s="23">
        <v>3068</v>
      </c>
      <c r="AL7" s="23">
        <v>5367</v>
      </c>
      <c r="AM7" s="23">
        <v>5358</v>
      </c>
      <c r="AN7" s="23">
        <v>9200</v>
      </c>
      <c r="AO7" s="23">
        <v>22846</v>
      </c>
      <c r="AP7" s="23">
        <v>455</v>
      </c>
      <c r="AQ7" s="25">
        <v>11414</v>
      </c>
      <c r="AR7" s="25">
        <v>9465.5</v>
      </c>
      <c r="AS7" s="25">
        <v>11058.1</v>
      </c>
      <c r="AT7" s="25">
        <v>8417.7999999999993</v>
      </c>
      <c r="AU7" s="25">
        <v>8060.2</v>
      </c>
      <c r="AV7" s="25">
        <v>10452.6</v>
      </c>
      <c r="AW7" s="25">
        <v>7403.9</v>
      </c>
      <c r="AX7" s="25">
        <v>11335.9</v>
      </c>
      <c r="AY7" s="25">
        <v>5415</v>
      </c>
      <c r="AZ7" s="25">
        <v>8000</v>
      </c>
      <c r="BA7" s="25">
        <v>12000</v>
      </c>
      <c r="BB7" s="25">
        <v>60000</v>
      </c>
      <c r="BC7" s="25">
        <v>80000</v>
      </c>
      <c r="BD7" s="25">
        <v>484475.81297999999</v>
      </c>
      <c r="BE7" s="26">
        <v>2.8</v>
      </c>
      <c r="BF7" s="26" t="s">
        <v>120</v>
      </c>
      <c r="BG7" s="27">
        <v>40455.44328</v>
      </c>
      <c r="BH7" s="26">
        <v>9.1999999999999993</v>
      </c>
      <c r="BI7" s="26" t="s">
        <v>120</v>
      </c>
      <c r="BJ7" s="26">
        <v>19185.080000000002</v>
      </c>
      <c r="BK7" s="26">
        <v>13399.09</v>
      </c>
      <c r="BL7" s="26">
        <v>11804.65</v>
      </c>
      <c r="BM7" s="26">
        <v>18030.82</v>
      </c>
      <c r="BN7" s="26">
        <v>6282.52</v>
      </c>
      <c r="BO7" s="26">
        <v>17936.22</v>
      </c>
      <c r="BP7" s="26">
        <v>2061.6799999999998</v>
      </c>
      <c r="BQ7" s="26">
        <v>14799.35</v>
      </c>
      <c r="BR7" s="26">
        <v>9005.91</v>
      </c>
      <c r="BS7" s="26">
        <v>1539.56</v>
      </c>
      <c r="BT7" s="26">
        <v>7088.62</v>
      </c>
      <c r="BU7" s="26">
        <v>17473.830000000002</v>
      </c>
      <c r="BV7" s="26">
        <v>18655.27</v>
      </c>
      <c r="BW7" s="26">
        <v>3615.83</v>
      </c>
      <c r="BX7" s="26">
        <v>734.69</v>
      </c>
      <c r="BY7" s="26">
        <v>1185.94</v>
      </c>
      <c r="BZ7" s="26">
        <v>731.2</v>
      </c>
      <c r="CA7" s="26">
        <v>913.85</v>
      </c>
      <c r="CB7" s="26">
        <v>1237.67</v>
      </c>
      <c r="CC7" s="26">
        <v>2158.2399999999998</v>
      </c>
      <c r="CD7" s="26">
        <v>733.87</v>
      </c>
      <c r="CE7" s="26">
        <v>499.03</v>
      </c>
      <c r="CF7" s="26">
        <v>887.62</v>
      </c>
    </row>
    <row r="8" spans="1:84" s="22" customFormat="1" x14ac:dyDescent="0.35">
      <c r="A8" s="22" t="s">
        <v>145</v>
      </c>
      <c r="B8" s="16" t="s">
        <v>146</v>
      </c>
      <c r="C8" s="23">
        <v>3142124</v>
      </c>
      <c r="D8" s="23">
        <v>1450566</v>
      </c>
      <c r="E8" s="23">
        <v>1691558</v>
      </c>
      <c r="F8" s="23">
        <v>2541786</v>
      </c>
      <c r="G8" s="23">
        <v>600338</v>
      </c>
      <c r="H8" s="23">
        <v>2443939</v>
      </c>
      <c r="I8" s="23">
        <v>97847</v>
      </c>
      <c r="J8" s="23">
        <v>1937443</v>
      </c>
      <c r="K8" s="23">
        <v>506496</v>
      </c>
      <c r="L8" s="23">
        <v>42532</v>
      </c>
      <c r="M8" s="23">
        <v>737798</v>
      </c>
      <c r="N8" s="23">
        <v>2404326</v>
      </c>
      <c r="O8" s="23">
        <v>2889437</v>
      </c>
      <c r="P8" s="23">
        <v>252687</v>
      </c>
      <c r="Q8" s="24">
        <f t="shared" si="0"/>
        <v>3.8495372938555802E-2</v>
      </c>
      <c r="R8" s="24">
        <f t="shared" si="1"/>
        <v>0.20724576186230506</v>
      </c>
      <c r="S8" s="24">
        <f t="shared" si="2"/>
        <v>0.20587188793313058</v>
      </c>
      <c r="T8" s="23">
        <v>292472</v>
      </c>
      <c r="U8" s="23">
        <v>47940</v>
      </c>
      <c r="V8" s="23">
        <v>24751</v>
      </c>
      <c r="W8" s="23">
        <v>6785</v>
      </c>
      <c r="X8" s="23">
        <v>18279</v>
      </c>
      <c r="Y8" s="23">
        <v>66736</v>
      </c>
      <c r="Z8" s="23">
        <v>311038</v>
      </c>
      <c r="AA8" s="23">
        <v>181923</v>
      </c>
      <c r="AB8" s="23">
        <v>339763</v>
      </c>
      <c r="AC8" s="23">
        <v>126309</v>
      </c>
      <c r="AD8" s="23">
        <v>55519</v>
      </c>
      <c r="AE8" s="23">
        <v>128604</v>
      </c>
      <c r="AF8" s="23">
        <v>48211</v>
      </c>
      <c r="AG8" s="23">
        <v>325237</v>
      </c>
      <c r="AH8" s="23">
        <v>16675</v>
      </c>
      <c r="AI8" s="23">
        <v>95952</v>
      </c>
      <c r="AJ8" s="23">
        <v>188982</v>
      </c>
      <c r="AK8" s="23">
        <v>69728</v>
      </c>
      <c r="AL8" s="23">
        <v>31863</v>
      </c>
      <c r="AM8" s="23">
        <v>137353</v>
      </c>
      <c r="AN8" s="23">
        <v>57123</v>
      </c>
      <c r="AO8" s="23">
        <v>202652</v>
      </c>
      <c r="AP8" s="23">
        <v>10456</v>
      </c>
      <c r="AQ8" s="25">
        <v>14811.9</v>
      </c>
      <c r="AR8" s="25">
        <v>11075.4</v>
      </c>
      <c r="AS8" s="25">
        <v>13777.4</v>
      </c>
      <c r="AT8" s="25">
        <v>8927.7000000000007</v>
      </c>
      <c r="AU8" s="25">
        <v>22231.7</v>
      </c>
      <c r="AV8" s="25">
        <v>11968.9</v>
      </c>
      <c r="AW8" s="25">
        <v>9785.7999999999993</v>
      </c>
      <c r="AX8" s="25">
        <v>14070.3</v>
      </c>
      <c r="AY8" s="25">
        <v>6450</v>
      </c>
      <c r="AZ8" s="25">
        <v>10000</v>
      </c>
      <c r="BA8" s="25">
        <v>15000</v>
      </c>
      <c r="BB8" s="25">
        <v>240000</v>
      </c>
      <c r="BC8" s="25">
        <v>200000</v>
      </c>
      <c r="BD8" s="25">
        <v>509933.06933999999</v>
      </c>
      <c r="BE8" s="26">
        <v>4.2</v>
      </c>
      <c r="BF8" s="26" t="s">
        <v>107</v>
      </c>
      <c r="BG8" s="27">
        <v>43226.187209999996</v>
      </c>
      <c r="BH8" s="26">
        <v>10.7</v>
      </c>
      <c r="BI8" s="26" t="s">
        <v>113</v>
      </c>
      <c r="BJ8" s="26">
        <v>58479.13</v>
      </c>
      <c r="BK8" s="26">
        <v>35735.120000000003</v>
      </c>
      <c r="BL8" s="26">
        <v>40823.75</v>
      </c>
      <c r="BM8" s="26">
        <v>49902.97</v>
      </c>
      <c r="BN8" s="26">
        <v>24470.560000000001</v>
      </c>
      <c r="BO8" s="26">
        <v>48376.41</v>
      </c>
      <c r="BP8" s="26">
        <v>11533.25</v>
      </c>
      <c r="BQ8" s="26">
        <v>42530.78</v>
      </c>
      <c r="BR8" s="26">
        <v>22341.1</v>
      </c>
      <c r="BS8" s="26">
        <v>5922.1</v>
      </c>
      <c r="BT8" s="26">
        <v>25641.62</v>
      </c>
      <c r="BU8" s="26">
        <v>53327.46</v>
      </c>
      <c r="BV8" s="26">
        <v>54100.53</v>
      </c>
      <c r="BW8" s="26">
        <v>17903.759999999998</v>
      </c>
      <c r="BX8" s="26">
        <v>404.97</v>
      </c>
      <c r="BY8" s="26">
        <v>693.54</v>
      </c>
      <c r="BZ8" s="26">
        <v>325.82</v>
      </c>
      <c r="CA8" s="26">
        <v>458.11</v>
      </c>
      <c r="CB8" s="26">
        <v>775.1</v>
      </c>
      <c r="CC8" s="26">
        <v>2400.67</v>
      </c>
      <c r="CD8" s="26">
        <v>311.43</v>
      </c>
      <c r="CE8" s="26">
        <v>558.12</v>
      </c>
      <c r="CF8" s="26">
        <v>505.68</v>
      </c>
    </row>
    <row r="9" spans="1:84" s="22" customFormat="1" x14ac:dyDescent="0.35">
      <c r="A9" s="22" t="s">
        <v>147</v>
      </c>
      <c r="B9" s="16" t="s">
        <v>148</v>
      </c>
      <c r="C9" s="23">
        <v>1080120</v>
      </c>
      <c r="D9" s="23">
        <v>570119</v>
      </c>
      <c r="E9" s="23">
        <v>510001</v>
      </c>
      <c r="F9" s="23">
        <v>902173</v>
      </c>
      <c r="G9" s="23">
        <v>177947</v>
      </c>
      <c r="H9" s="23">
        <v>859261</v>
      </c>
      <c r="I9" s="23">
        <v>42912</v>
      </c>
      <c r="J9" s="23">
        <v>625739</v>
      </c>
      <c r="K9" s="23">
        <v>233522</v>
      </c>
      <c r="L9" s="23">
        <v>18355</v>
      </c>
      <c r="M9" s="23">
        <v>261903</v>
      </c>
      <c r="N9" s="23">
        <v>818217</v>
      </c>
      <c r="O9" s="23">
        <v>997152</v>
      </c>
      <c r="P9" s="23">
        <v>82968</v>
      </c>
      <c r="Q9" s="24">
        <f t="shared" si="0"/>
        <v>4.7565156571965687E-2</v>
      </c>
      <c r="R9" s="24">
        <f t="shared" si="1"/>
        <v>0.27177074253340955</v>
      </c>
      <c r="S9" s="24">
        <f t="shared" si="2"/>
        <v>0.27292245306077101</v>
      </c>
      <c r="T9" s="23">
        <v>165549</v>
      </c>
      <c r="U9" s="23">
        <v>9641</v>
      </c>
      <c r="V9" s="23">
        <v>11657</v>
      </c>
      <c r="W9" s="23">
        <v>2123</v>
      </c>
      <c r="X9" s="23">
        <v>11418</v>
      </c>
      <c r="Y9" s="23">
        <v>10574</v>
      </c>
      <c r="Z9" s="23">
        <v>31762</v>
      </c>
      <c r="AA9" s="23">
        <v>15147</v>
      </c>
      <c r="AB9" s="23">
        <v>56985</v>
      </c>
      <c r="AC9" s="23">
        <v>21030</v>
      </c>
      <c r="AD9" s="23">
        <v>6737</v>
      </c>
      <c r="AE9" s="23">
        <v>17226</v>
      </c>
      <c r="AF9" s="23">
        <v>4621</v>
      </c>
      <c r="AG9" s="23">
        <v>255585</v>
      </c>
      <c r="AH9" s="23">
        <v>2238</v>
      </c>
      <c r="AI9" s="23">
        <v>10799</v>
      </c>
      <c r="AJ9" s="23">
        <v>57779</v>
      </c>
      <c r="AK9" s="23">
        <v>15936</v>
      </c>
      <c r="AL9" s="23">
        <v>2794</v>
      </c>
      <c r="AM9" s="23">
        <v>16818</v>
      </c>
      <c r="AN9" s="23">
        <v>30218</v>
      </c>
      <c r="AO9" s="23">
        <v>270373</v>
      </c>
      <c r="AP9" s="23">
        <v>7441</v>
      </c>
      <c r="AQ9" s="25">
        <v>12884.7</v>
      </c>
      <c r="AR9" s="25">
        <v>11267.1</v>
      </c>
      <c r="AS9" s="25">
        <v>13262.1</v>
      </c>
      <c r="AT9" s="25">
        <v>8441.4</v>
      </c>
      <c r="AU9" s="25">
        <v>20104.2</v>
      </c>
      <c r="AV9" s="25">
        <v>11523</v>
      </c>
      <c r="AW9" s="25">
        <v>9810.5</v>
      </c>
      <c r="AX9" s="25">
        <v>12992.7</v>
      </c>
      <c r="AY9" s="25">
        <v>6450</v>
      </c>
      <c r="AZ9" s="25">
        <v>10000</v>
      </c>
      <c r="BA9" s="25">
        <v>14000</v>
      </c>
      <c r="BB9" s="25">
        <v>140000</v>
      </c>
      <c r="BC9" s="25">
        <v>150000</v>
      </c>
      <c r="BD9" s="25">
        <v>469789.89798000001</v>
      </c>
      <c r="BE9" s="26">
        <v>4</v>
      </c>
      <c r="BF9" s="26" t="s">
        <v>113</v>
      </c>
      <c r="BG9" s="27">
        <v>44390.375540000001</v>
      </c>
      <c r="BH9" s="26">
        <v>10.3</v>
      </c>
      <c r="BI9" s="26" t="s">
        <v>120</v>
      </c>
      <c r="BJ9" s="26">
        <v>35280.22</v>
      </c>
      <c r="BK9" s="26">
        <v>22278.94</v>
      </c>
      <c r="BL9" s="26">
        <v>22803</v>
      </c>
      <c r="BM9" s="26">
        <v>31389.95</v>
      </c>
      <c r="BN9" s="26">
        <v>12152.09</v>
      </c>
      <c r="BO9" s="26">
        <v>30924.9</v>
      </c>
      <c r="BP9" s="26">
        <v>6216.96</v>
      </c>
      <c r="BQ9" s="26">
        <v>25550.11</v>
      </c>
      <c r="BR9" s="26">
        <v>14722.31</v>
      </c>
      <c r="BS9" s="26">
        <v>3212.38</v>
      </c>
      <c r="BT9" s="26">
        <v>15355.76</v>
      </c>
      <c r="BU9" s="26">
        <v>30145.61</v>
      </c>
      <c r="BV9" s="26">
        <v>34024.800000000003</v>
      </c>
      <c r="BW9" s="26">
        <v>8388.5</v>
      </c>
      <c r="BX9" s="26">
        <v>470.1</v>
      </c>
      <c r="BY9" s="26">
        <v>638.54</v>
      </c>
      <c r="BZ9" s="26">
        <v>634.29999999999995</v>
      </c>
      <c r="CA9" s="26">
        <v>576.35</v>
      </c>
      <c r="CB9" s="26">
        <v>635.72</v>
      </c>
      <c r="CC9" s="26">
        <v>1984.61</v>
      </c>
      <c r="CD9" s="26">
        <v>448.19</v>
      </c>
      <c r="CE9" s="26">
        <v>750.46</v>
      </c>
      <c r="CF9" s="26">
        <v>563.02</v>
      </c>
    </row>
    <row r="10" spans="1:84" s="22" customFormat="1" x14ac:dyDescent="0.35">
      <c r="A10" s="22" t="s">
        <v>149</v>
      </c>
      <c r="B10" s="16" t="s">
        <v>150</v>
      </c>
      <c r="C10" s="23">
        <v>239261</v>
      </c>
      <c r="D10" s="23">
        <v>91683</v>
      </c>
      <c r="E10" s="23">
        <v>147578</v>
      </c>
      <c r="F10" s="23">
        <v>177328</v>
      </c>
      <c r="G10" s="23">
        <v>61933</v>
      </c>
      <c r="H10" s="23">
        <v>169675</v>
      </c>
      <c r="I10" s="23">
        <v>7653</v>
      </c>
      <c r="J10" s="23">
        <v>143669</v>
      </c>
      <c r="K10" s="23">
        <v>26006</v>
      </c>
      <c r="L10" s="23">
        <v>7247</v>
      </c>
      <c r="M10" s="23">
        <v>60683</v>
      </c>
      <c r="N10" s="23">
        <v>178578</v>
      </c>
      <c r="O10" s="23">
        <v>205452</v>
      </c>
      <c r="P10" s="23">
        <v>33809</v>
      </c>
      <c r="Q10" s="24">
        <f t="shared" si="0"/>
        <v>4.3157313001894793E-2</v>
      </c>
      <c r="R10" s="24">
        <f t="shared" si="1"/>
        <v>0.15326948578164137</v>
      </c>
      <c r="S10" s="24">
        <f t="shared" si="2"/>
        <v>0.1709681059596006</v>
      </c>
      <c r="T10" s="23">
        <v>14257</v>
      </c>
      <c r="U10" s="23">
        <v>3030</v>
      </c>
      <c r="V10" s="23">
        <v>3812</v>
      </c>
      <c r="W10" s="23">
        <v>265</v>
      </c>
      <c r="X10" s="23">
        <v>5279</v>
      </c>
      <c r="Y10" s="23">
        <v>1467</v>
      </c>
      <c r="Z10" s="23">
        <v>17742</v>
      </c>
      <c r="AA10" s="23">
        <v>3522</v>
      </c>
      <c r="AB10" s="23">
        <v>12217</v>
      </c>
      <c r="AC10" s="23">
        <v>1292</v>
      </c>
      <c r="AD10" s="23">
        <v>220</v>
      </c>
      <c r="AE10" s="23">
        <v>2393</v>
      </c>
      <c r="AF10" s="23">
        <v>0</v>
      </c>
      <c r="AG10" s="23">
        <v>12447</v>
      </c>
      <c r="AH10" s="23">
        <v>131</v>
      </c>
      <c r="AI10" s="23">
        <v>1267</v>
      </c>
      <c r="AJ10" s="23">
        <v>40576</v>
      </c>
      <c r="AK10" s="23">
        <v>41675</v>
      </c>
      <c r="AL10" s="23">
        <v>861</v>
      </c>
      <c r="AM10" s="23">
        <v>2882</v>
      </c>
      <c r="AN10" s="23">
        <v>3278</v>
      </c>
      <c r="AO10" s="23">
        <v>18308</v>
      </c>
      <c r="AP10" s="23">
        <v>41</v>
      </c>
      <c r="AQ10" s="25">
        <v>12869.4</v>
      </c>
      <c r="AR10" s="25">
        <v>10748</v>
      </c>
      <c r="AS10" s="25">
        <v>12356.1</v>
      </c>
      <c r="AT10" s="25">
        <v>8190.3</v>
      </c>
      <c r="AU10" s="25">
        <v>19083</v>
      </c>
      <c r="AV10" s="25">
        <v>10514.6</v>
      </c>
      <c r="AW10" s="25">
        <v>9511.1</v>
      </c>
      <c r="AX10" s="25">
        <v>12638.8</v>
      </c>
      <c r="AY10" s="25">
        <v>6805.9</v>
      </c>
      <c r="AZ10" s="25">
        <v>10000</v>
      </c>
      <c r="BA10" s="25">
        <v>14000</v>
      </c>
      <c r="BB10" s="25">
        <v>50000</v>
      </c>
      <c r="BC10" s="25">
        <v>80000</v>
      </c>
      <c r="BD10" s="25">
        <v>519510.2</v>
      </c>
      <c r="BE10" s="26">
        <v>3.5</v>
      </c>
      <c r="BF10" s="26" t="s">
        <v>113</v>
      </c>
      <c r="BG10" s="27">
        <v>45371.641989999996</v>
      </c>
      <c r="BH10" s="26">
        <v>9.9</v>
      </c>
      <c r="BI10" s="26" t="s">
        <v>113</v>
      </c>
      <c r="BJ10" s="26">
        <v>17040.509999999998</v>
      </c>
      <c r="BK10" s="26">
        <v>9031.4699999999993</v>
      </c>
      <c r="BL10" s="26">
        <v>14014.26</v>
      </c>
      <c r="BM10" s="26">
        <v>15048.48</v>
      </c>
      <c r="BN10" s="26">
        <v>7815.35</v>
      </c>
      <c r="BO10" s="26">
        <v>14911.53</v>
      </c>
      <c r="BP10" s="26">
        <v>1939.11</v>
      </c>
      <c r="BQ10" s="26">
        <v>14492.46</v>
      </c>
      <c r="BR10" s="26">
        <v>3554.38</v>
      </c>
      <c r="BS10" s="26">
        <v>2978.1</v>
      </c>
      <c r="BT10" s="26">
        <v>7940.68</v>
      </c>
      <c r="BU10" s="26">
        <v>14937.39</v>
      </c>
      <c r="BV10" s="26">
        <v>16160.33</v>
      </c>
      <c r="BW10" s="26">
        <v>5234.24</v>
      </c>
      <c r="BX10" s="26">
        <v>555.07000000000005</v>
      </c>
      <c r="BY10" s="26">
        <v>872.89</v>
      </c>
      <c r="BZ10" s="26">
        <v>689.13</v>
      </c>
      <c r="CA10" s="26">
        <v>585.38</v>
      </c>
      <c r="CB10" s="26">
        <v>1315.38</v>
      </c>
      <c r="CC10" s="26">
        <v>2255.12</v>
      </c>
      <c r="CD10" s="26">
        <v>449.32</v>
      </c>
      <c r="CE10" s="26">
        <v>675.6</v>
      </c>
      <c r="CF10" s="26">
        <v>724.72</v>
      </c>
    </row>
    <row r="11" spans="1:84" s="22" customFormat="1" ht="29" x14ac:dyDescent="0.35">
      <c r="A11" s="22" t="s">
        <v>151</v>
      </c>
      <c r="B11" s="16" t="s">
        <v>152</v>
      </c>
      <c r="C11" s="23">
        <v>104738</v>
      </c>
      <c r="D11" s="23">
        <v>67042</v>
      </c>
      <c r="E11" s="23">
        <v>37696</v>
      </c>
      <c r="F11" s="23">
        <v>81947</v>
      </c>
      <c r="G11" s="23">
        <v>22791</v>
      </c>
      <c r="H11" s="23">
        <v>80392</v>
      </c>
      <c r="I11" s="23">
        <v>1555</v>
      </c>
      <c r="J11" s="23">
        <v>65266</v>
      </c>
      <c r="K11" s="23">
        <v>15126</v>
      </c>
      <c r="L11" s="23">
        <v>1587</v>
      </c>
      <c r="M11" s="23">
        <v>15568</v>
      </c>
      <c r="N11" s="23">
        <v>89170</v>
      </c>
      <c r="O11" s="23">
        <v>69991</v>
      </c>
      <c r="P11" s="23">
        <v>34747</v>
      </c>
      <c r="Q11" s="24">
        <f t="shared" si="0"/>
        <v>1.8975679402540666E-2</v>
      </c>
      <c r="R11" s="24">
        <f t="shared" si="1"/>
        <v>0.18815305005473182</v>
      </c>
      <c r="S11" s="24">
        <f t="shared" si="2"/>
        <v>0.17441616223338235</v>
      </c>
      <c r="T11" s="23">
        <v>9509</v>
      </c>
      <c r="U11" s="23">
        <v>713</v>
      </c>
      <c r="V11" s="23">
        <v>154</v>
      </c>
      <c r="W11" s="23">
        <v>781</v>
      </c>
      <c r="X11" s="23">
        <v>398</v>
      </c>
      <c r="Y11" s="23">
        <v>2258</v>
      </c>
      <c r="Z11" s="23">
        <v>5894</v>
      </c>
      <c r="AA11" s="23">
        <v>801</v>
      </c>
      <c r="AB11" s="23">
        <v>8455</v>
      </c>
      <c r="AC11" s="23">
        <v>571</v>
      </c>
      <c r="AD11" s="23">
        <v>177</v>
      </c>
      <c r="AE11" s="23">
        <v>1217</v>
      </c>
      <c r="AF11" s="23">
        <v>93</v>
      </c>
      <c r="AG11" s="23">
        <v>6946</v>
      </c>
      <c r="AH11" s="23">
        <v>157</v>
      </c>
      <c r="AI11" s="23">
        <v>4361</v>
      </c>
      <c r="AJ11" s="23">
        <v>20271</v>
      </c>
      <c r="AK11" s="23">
        <v>16080</v>
      </c>
      <c r="AL11" s="23">
        <v>0</v>
      </c>
      <c r="AM11" s="23">
        <v>2992</v>
      </c>
      <c r="AN11" s="23">
        <v>366</v>
      </c>
      <c r="AO11" s="23">
        <v>7019</v>
      </c>
      <c r="AP11" s="23">
        <v>1401</v>
      </c>
      <c r="AQ11" s="25">
        <v>14103.7</v>
      </c>
      <c r="AR11" s="25">
        <v>15791.2</v>
      </c>
      <c r="AS11" s="25">
        <v>15966.7</v>
      </c>
      <c r="AT11" s="25">
        <v>10811.8</v>
      </c>
      <c r="AU11" s="25">
        <v>20667.900000000001</v>
      </c>
      <c r="AV11" s="25">
        <v>12891.4</v>
      </c>
      <c r="AW11" s="25">
        <v>13906.6</v>
      </c>
      <c r="AX11" s="25">
        <v>14995.8</v>
      </c>
      <c r="AY11" s="25">
        <v>8071.4</v>
      </c>
      <c r="AZ11" s="25">
        <v>11216.9</v>
      </c>
      <c r="BA11" s="25">
        <v>19840.8</v>
      </c>
      <c r="BB11" s="25">
        <v>60000</v>
      </c>
      <c r="BC11" s="25">
        <v>100000</v>
      </c>
      <c r="BD11" s="25">
        <v>1015681</v>
      </c>
      <c r="BE11" s="26">
        <v>3.2</v>
      </c>
      <c r="BF11" s="26" t="s">
        <v>113</v>
      </c>
      <c r="BG11" s="27">
        <v>43233.206180000001</v>
      </c>
      <c r="BH11" s="26">
        <v>11.5</v>
      </c>
      <c r="BI11" s="26" t="s">
        <v>107</v>
      </c>
      <c r="BJ11" s="26">
        <v>13837.53</v>
      </c>
      <c r="BK11" s="26">
        <v>9404.2099999999991</v>
      </c>
      <c r="BL11" s="26">
        <v>7462.48</v>
      </c>
      <c r="BM11" s="26">
        <v>13108.63</v>
      </c>
      <c r="BN11" s="26">
        <v>4507.05</v>
      </c>
      <c r="BO11" s="26">
        <v>13083.12</v>
      </c>
      <c r="BP11" s="26">
        <v>640.76</v>
      </c>
      <c r="BQ11" s="26">
        <v>12213.14</v>
      </c>
      <c r="BR11" s="26">
        <v>4595.3900000000003</v>
      </c>
      <c r="BS11" s="26">
        <v>776.75</v>
      </c>
      <c r="BT11" s="26">
        <v>3427.24</v>
      </c>
      <c r="BU11" s="26">
        <v>13279.11</v>
      </c>
      <c r="BV11" s="26">
        <v>12430.66</v>
      </c>
      <c r="BW11" s="26">
        <v>6339.94</v>
      </c>
      <c r="BX11" s="26">
        <v>2568.83</v>
      </c>
      <c r="BY11" s="26">
        <v>1220.9000000000001</v>
      </c>
      <c r="BZ11" s="26">
        <v>5685.83</v>
      </c>
      <c r="CA11" s="26">
        <v>3262.74</v>
      </c>
      <c r="CB11" s="26">
        <v>876.62</v>
      </c>
      <c r="CC11" s="26">
        <v>2075.27</v>
      </c>
      <c r="CD11" s="26">
        <v>3253.64</v>
      </c>
      <c r="CE11" s="26">
        <v>3292.18</v>
      </c>
      <c r="CF11" s="26">
        <v>2970.42</v>
      </c>
    </row>
    <row r="12" spans="1:84" s="22" customFormat="1" x14ac:dyDescent="0.35">
      <c r="A12" s="22" t="s">
        <v>153</v>
      </c>
      <c r="B12" s="16" t="s">
        <v>154</v>
      </c>
      <c r="C12" s="23">
        <v>59928</v>
      </c>
      <c r="D12" s="23">
        <v>36829</v>
      </c>
      <c r="E12" s="23">
        <v>23099</v>
      </c>
      <c r="F12" s="23">
        <v>46418</v>
      </c>
      <c r="G12" s="23">
        <v>13510</v>
      </c>
      <c r="H12" s="23">
        <v>45715</v>
      </c>
      <c r="I12" s="23">
        <v>703</v>
      </c>
      <c r="J12" s="23">
        <v>36976</v>
      </c>
      <c r="K12" s="23">
        <v>8739</v>
      </c>
      <c r="L12" s="23">
        <v>298</v>
      </c>
      <c r="M12" s="23">
        <v>15511</v>
      </c>
      <c r="N12" s="23">
        <v>44417</v>
      </c>
      <c r="O12" s="23">
        <v>50749</v>
      </c>
      <c r="P12" s="23">
        <v>9179</v>
      </c>
      <c r="Q12" s="24">
        <f t="shared" si="0"/>
        <v>1.5144986858546254E-2</v>
      </c>
      <c r="R12" s="24">
        <f t="shared" si="1"/>
        <v>0.19116263808377995</v>
      </c>
      <c r="S12" s="24">
        <f t="shared" si="2"/>
        <v>0.16252836737418236</v>
      </c>
      <c r="T12" s="23">
        <v>5979</v>
      </c>
      <c r="U12" s="23">
        <v>0</v>
      </c>
      <c r="V12" s="23">
        <v>828</v>
      </c>
      <c r="W12" s="23">
        <v>0</v>
      </c>
      <c r="X12" s="23">
        <v>0</v>
      </c>
      <c r="Y12" s="23">
        <v>0</v>
      </c>
      <c r="Z12" s="23">
        <v>2381</v>
      </c>
      <c r="AA12" s="23">
        <v>92</v>
      </c>
      <c r="AB12" s="23">
        <v>2045</v>
      </c>
      <c r="AC12" s="23">
        <v>134</v>
      </c>
      <c r="AD12" s="23">
        <v>403</v>
      </c>
      <c r="AE12" s="23">
        <v>7639</v>
      </c>
      <c r="AF12" s="23">
        <v>0</v>
      </c>
      <c r="AG12" s="23">
        <v>7486</v>
      </c>
      <c r="AH12" s="23">
        <v>461</v>
      </c>
      <c r="AI12" s="23">
        <v>366</v>
      </c>
      <c r="AJ12" s="23">
        <v>20974</v>
      </c>
      <c r="AK12" s="23">
        <v>0</v>
      </c>
      <c r="AL12" s="23">
        <v>371</v>
      </c>
      <c r="AM12" s="23">
        <v>126</v>
      </c>
      <c r="AN12" s="23">
        <v>145</v>
      </c>
      <c r="AO12" s="23">
        <v>2264</v>
      </c>
      <c r="AP12" s="23">
        <v>0</v>
      </c>
      <c r="AQ12" s="25">
        <v>12228.3</v>
      </c>
      <c r="AR12" s="25">
        <v>12529.1</v>
      </c>
      <c r="AS12" s="25">
        <v>13478.6</v>
      </c>
      <c r="AT12" s="25">
        <v>4353.3</v>
      </c>
      <c r="AU12" s="25">
        <v>11629.9</v>
      </c>
      <c r="AV12" s="25">
        <v>12387.1</v>
      </c>
      <c r="AW12" s="25">
        <v>18217.900000000001</v>
      </c>
      <c r="AX12" s="25">
        <v>10600.7</v>
      </c>
      <c r="AY12" s="25">
        <v>7200</v>
      </c>
      <c r="AZ12" s="25">
        <v>12000</v>
      </c>
      <c r="BA12" s="25">
        <v>19059.400000000001</v>
      </c>
      <c r="BB12" s="25">
        <v>26000</v>
      </c>
      <c r="BC12" s="25">
        <v>60000</v>
      </c>
      <c r="BD12" s="25">
        <v>704606.6</v>
      </c>
      <c r="BE12" s="26">
        <v>3.1</v>
      </c>
      <c r="BF12" s="26" t="s">
        <v>113</v>
      </c>
      <c r="BG12" s="27">
        <v>41537.415000000001</v>
      </c>
      <c r="BH12" s="26">
        <v>10.5</v>
      </c>
      <c r="BI12" s="26" t="s">
        <v>107</v>
      </c>
      <c r="BJ12" s="26">
        <v>7299.67</v>
      </c>
      <c r="BK12" s="26">
        <v>5569.87</v>
      </c>
      <c r="BL12" s="26">
        <v>4598.41</v>
      </c>
      <c r="BM12" s="26">
        <v>6574.96</v>
      </c>
      <c r="BN12" s="26">
        <v>2970.2</v>
      </c>
      <c r="BO12" s="26">
        <v>6538.15</v>
      </c>
      <c r="BP12" s="26">
        <v>703</v>
      </c>
      <c r="BQ12" s="26">
        <v>5967.73</v>
      </c>
      <c r="BR12" s="26">
        <v>2697.95</v>
      </c>
      <c r="BS12" s="26">
        <v>179.95</v>
      </c>
      <c r="BT12" s="26">
        <v>4808.74</v>
      </c>
      <c r="BU12" s="26">
        <v>5511.8</v>
      </c>
      <c r="BV12" s="26">
        <v>6560.69</v>
      </c>
      <c r="BW12" s="26">
        <v>2983.29</v>
      </c>
      <c r="BX12" s="26">
        <v>1716.92</v>
      </c>
      <c r="BY12" s="26">
        <v>2466.5300000000002</v>
      </c>
      <c r="BZ12" s="26">
        <v>1440.48</v>
      </c>
      <c r="CA12" s="26">
        <v>1518.55</v>
      </c>
      <c r="CB12" s="26">
        <v>2249.0500000000002</v>
      </c>
      <c r="CC12" s="26">
        <v>2330.8200000000002</v>
      </c>
      <c r="CD12" s="26">
        <v>1845.88</v>
      </c>
      <c r="CE12" s="26">
        <v>1571.96</v>
      </c>
      <c r="CF12" s="26">
        <v>1207.77</v>
      </c>
    </row>
    <row r="13" spans="1:84" s="22" customFormat="1" x14ac:dyDescent="0.35">
      <c r="A13" s="22" t="s">
        <v>155</v>
      </c>
      <c r="B13" s="16" t="s">
        <v>156</v>
      </c>
      <c r="C13" s="23">
        <v>332116</v>
      </c>
      <c r="D13" s="23">
        <v>186518</v>
      </c>
      <c r="E13" s="23">
        <v>145598</v>
      </c>
      <c r="F13" s="23">
        <v>277327</v>
      </c>
      <c r="G13" s="23">
        <v>54789</v>
      </c>
      <c r="H13" s="23">
        <v>264416</v>
      </c>
      <c r="I13" s="23">
        <v>12911</v>
      </c>
      <c r="J13" s="23">
        <v>211564</v>
      </c>
      <c r="K13" s="23">
        <v>52852</v>
      </c>
      <c r="L13" s="23">
        <v>1831</v>
      </c>
      <c r="M13" s="23">
        <v>79934</v>
      </c>
      <c r="N13" s="23">
        <v>252182</v>
      </c>
      <c r="O13" s="23">
        <v>325144</v>
      </c>
      <c r="P13" s="23">
        <v>6972</v>
      </c>
      <c r="Q13" s="24">
        <f t="shared" si="0"/>
        <v>4.6555149696928172E-2</v>
      </c>
      <c r="R13" s="24">
        <f t="shared" si="1"/>
        <v>0.19988200411472831</v>
      </c>
      <c r="S13" s="24">
        <f t="shared" si="2"/>
        <v>0.20352527430174999</v>
      </c>
      <c r="T13" s="23">
        <v>21361</v>
      </c>
      <c r="U13" s="23">
        <v>6860</v>
      </c>
      <c r="V13" s="23">
        <v>4599</v>
      </c>
      <c r="W13" s="23">
        <v>1755</v>
      </c>
      <c r="X13" s="23">
        <v>4229</v>
      </c>
      <c r="Y13" s="23">
        <v>4382</v>
      </c>
      <c r="Z13" s="23">
        <v>20579</v>
      </c>
      <c r="AA13" s="23">
        <v>8203</v>
      </c>
      <c r="AB13" s="23">
        <v>33959</v>
      </c>
      <c r="AC13" s="23">
        <v>10532</v>
      </c>
      <c r="AD13" s="23">
        <v>8850</v>
      </c>
      <c r="AE13" s="23">
        <v>14601</v>
      </c>
      <c r="AF13" s="23">
        <v>1498</v>
      </c>
      <c r="AG13" s="23">
        <v>27197</v>
      </c>
      <c r="AH13" s="23">
        <v>2493</v>
      </c>
      <c r="AI13" s="23">
        <v>5299</v>
      </c>
      <c r="AJ13" s="23">
        <v>53383</v>
      </c>
      <c r="AK13" s="23">
        <v>5748</v>
      </c>
      <c r="AL13" s="23">
        <v>804</v>
      </c>
      <c r="AM13" s="23">
        <v>5729</v>
      </c>
      <c r="AN13" s="23">
        <v>17005</v>
      </c>
      <c r="AO13" s="23">
        <v>30825</v>
      </c>
      <c r="AP13" s="23">
        <v>2746</v>
      </c>
      <c r="AQ13" s="25">
        <v>12139.4</v>
      </c>
      <c r="AR13" s="25">
        <v>9430.1</v>
      </c>
      <c r="AS13" s="25">
        <v>11507.3</v>
      </c>
      <c r="AT13" s="25">
        <v>8075</v>
      </c>
      <c r="AU13" s="25">
        <v>15145.1</v>
      </c>
      <c r="AV13" s="25">
        <v>10969.6</v>
      </c>
      <c r="AW13" s="25">
        <v>10191.799999999999</v>
      </c>
      <c r="AX13" s="25">
        <v>11363.5</v>
      </c>
      <c r="AY13" s="25">
        <v>6400</v>
      </c>
      <c r="AZ13" s="25">
        <v>9000</v>
      </c>
      <c r="BA13" s="25">
        <v>13000</v>
      </c>
      <c r="BB13" s="25">
        <v>60203</v>
      </c>
      <c r="BC13" s="25">
        <v>81000</v>
      </c>
      <c r="BD13" s="25">
        <v>260064.53852999999</v>
      </c>
      <c r="BE13" s="26">
        <v>4.9000000000000004</v>
      </c>
      <c r="BF13" s="26" t="s">
        <v>107</v>
      </c>
      <c r="BG13" s="27">
        <v>39901.858079999998</v>
      </c>
      <c r="BH13" s="26">
        <v>9.8000000000000007</v>
      </c>
      <c r="BI13" s="26" t="s">
        <v>113</v>
      </c>
      <c r="BJ13" s="26">
        <v>19740.23</v>
      </c>
      <c r="BK13" s="26">
        <v>12383.18</v>
      </c>
      <c r="BL13" s="26">
        <v>12976.75</v>
      </c>
      <c r="BM13" s="26">
        <v>17122.740000000002</v>
      </c>
      <c r="BN13" s="26">
        <v>9484.2999999999993</v>
      </c>
      <c r="BO13" s="26">
        <v>16748.87</v>
      </c>
      <c r="BP13" s="26">
        <v>3513.03</v>
      </c>
      <c r="BQ13" s="26">
        <v>15627.11</v>
      </c>
      <c r="BR13" s="26">
        <v>6160.58</v>
      </c>
      <c r="BS13" s="26">
        <v>684.93</v>
      </c>
      <c r="BT13" s="26">
        <v>9405</v>
      </c>
      <c r="BU13" s="26">
        <v>17297.919999999998</v>
      </c>
      <c r="BV13" s="26">
        <v>19605.22</v>
      </c>
      <c r="BW13" s="26">
        <v>1685.91</v>
      </c>
      <c r="BX13" s="26">
        <v>722.06</v>
      </c>
      <c r="BY13" s="26">
        <v>887.31</v>
      </c>
      <c r="BZ13" s="26">
        <v>778.68</v>
      </c>
      <c r="CA13" s="26">
        <v>814.37</v>
      </c>
      <c r="CB13" s="26">
        <v>1055.68</v>
      </c>
      <c r="CC13" s="26">
        <v>1178.32</v>
      </c>
      <c r="CD13" s="26">
        <v>737.77</v>
      </c>
      <c r="CE13" s="26">
        <v>2080.42</v>
      </c>
      <c r="CF13" s="26">
        <v>670.2</v>
      </c>
    </row>
    <row r="14" spans="1:84" s="22" customFormat="1" ht="29" x14ac:dyDescent="0.35">
      <c r="A14" s="22" t="s">
        <v>157</v>
      </c>
      <c r="B14" s="16" t="s">
        <v>158</v>
      </c>
      <c r="C14" s="23">
        <v>1652671</v>
      </c>
      <c r="D14" s="23">
        <v>1299786</v>
      </c>
      <c r="E14" s="23">
        <v>352885</v>
      </c>
      <c r="F14" s="23">
        <v>1401444</v>
      </c>
      <c r="G14" s="23">
        <v>251227</v>
      </c>
      <c r="H14" s="23">
        <v>1326364</v>
      </c>
      <c r="I14" s="23">
        <v>75080</v>
      </c>
      <c r="J14" s="23">
        <v>1073883</v>
      </c>
      <c r="K14" s="23">
        <v>252481</v>
      </c>
      <c r="L14" s="23">
        <v>24844</v>
      </c>
      <c r="M14" s="23">
        <v>481943</v>
      </c>
      <c r="N14" s="23">
        <v>1170728</v>
      </c>
      <c r="O14" s="23">
        <v>1597159</v>
      </c>
      <c r="P14" s="23">
        <v>55512</v>
      </c>
      <c r="Q14" s="24">
        <f t="shared" si="0"/>
        <v>5.3573314381452276E-2</v>
      </c>
      <c r="R14" s="24">
        <f t="shared" si="1"/>
        <v>0.1903557394501057</v>
      </c>
      <c r="S14" s="24">
        <f t="shared" si="2"/>
        <v>0.21323360789897081</v>
      </c>
      <c r="T14" s="23">
        <v>131685</v>
      </c>
      <c r="U14" s="23">
        <v>8326</v>
      </c>
      <c r="V14" s="23">
        <v>12460</v>
      </c>
      <c r="W14" s="23">
        <v>22461</v>
      </c>
      <c r="X14" s="23">
        <v>32757</v>
      </c>
      <c r="Y14" s="23">
        <v>85798</v>
      </c>
      <c r="Z14" s="23">
        <v>415127</v>
      </c>
      <c r="AA14" s="23">
        <v>64787</v>
      </c>
      <c r="AB14" s="23">
        <v>104312</v>
      </c>
      <c r="AC14" s="23">
        <v>49337</v>
      </c>
      <c r="AD14" s="23">
        <v>47888</v>
      </c>
      <c r="AE14" s="23">
        <v>24851</v>
      </c>
      <c r="AF14" s="23">
        <v>10654</v>
      </c>
      <c r="AG14" s="23">
        <v>100612</v>
      </c>
      <c r="AH14" s="23">
        <v>8182</v>
      </c>
      <c r="AI14" s="23">
        <v>24828</v>
      </c>
      <c r="AJ14" s="23">
        <v>114808</v>
      </c>
      <c r="AK14" s="23">
        <v>20096</v>
      </c>
      <c r="AL14" s="23">
        <v>10305</v>
      </c>
      <c r="AM14" s="23">
        <v>19787</v>
      </c>
      <c r="AN14" s="23">
        <v>89325</v>
      </c>
      <c r="AO14" s="23">
        <v>57509</v>
      </c>
      <c r="AP14" s="23">
        <v>10480</v>
      </c>
      <c r="AQ14" s="25">
        <v>13203.8</v>
      </c>
      <c r="AR14" s="25">
        <v>10939.7</v>
      </c>
      <c r="AS14" s="25">
        <v>13661.2</v>
      </c>
      <c r="AT14" s="25">
        <v>8529.6</v>
      </c>
      <c r="AU14" s="25">
        <v>19916.599999999999</v>
      </c>
      <c r="AV14" s="25">
        <v>12590.4</v>
      </c>
      <c r="AW14" s="25">
        <v>10638.9</v>
      </c>
      <c r="AX14" s="25">
        <v>13761.5</v>
      </c>
      <c r="AY14" s="25">
        <v>6880</v>
      </c>
      <c r="AZ14" s="25">
        <v>10000</v>
      </c>
      <c r="BA14" s="25">
        <v>16000</v>
      </c>
      <c r="BB14" s="25">
        <v>150000</v>
      </c>
      <c r="BC14" s="25">
        <v>90000</v>
      </c>
      <c r="BD14" s="25">
        <v>644876.57556999999</v>
      </c>
      <c r="BE14" s="26">
        <v>3.6</v>
      </c>
      <c r="BF14" s="26" t="s">
        <v>113</v>
      </c>
      <c r="BG14" s="27">
        <v>43674.96587</v>
      </c>
      <c r="BH14" s="26">
        <v>10.6</v>
      </c>
      <c r="BI14" s="26" t="s">
        <v>113</v>
      </c>
      <c r="BJ14" s="26">
        <v>42958.18</v>
      </c>
      <c r="BK14" s="26">
        <v>35904.550000000003</v>
      </c>
      <c r="BL14" s="26">
        <v>19072.939999999999</v>
      </c>
      <c r="BM14" s="26">
        <v>38819.75</v>
      </c>
      <c r="BN14" s="26">
        <v>17418.61</v>
      </c>
      <c r="BO14" s="26">
        <v>37105.040000000001</v>
      </c>
      <c r="BP14" s="26">
        <v>11171.09</v>
      </c>
      <c r="BQ14" s="26">
        <v>33392.519999999997</v>
      </c>
      <c r="BR14" s="26">
        <v>16579.66</v>
      </c>
      <c r="BS14" s="26">
        <v>4629.76</v>
      </c>
      <c r="BT14" s="26">
        <v>21564.7</v>
      </c>
      <c r="BU14" s="26">
        <v>35277.21</v>
      </c>
      <c r="BV14" s="26">
        <v>41886.21</v>
      </c>
      <c r="BW14" s="26">
        <v>9786.64</v>
      </c>
      <c r="BX14" s="26">
        <v>298.48</v>
      </c>
      <c r="BY14" s="26">
        <v>337.44</v>
      </c>
      <c r="BZ14" s="26">
        <v>512.6</v>
      </c>
      <c r="CA14" s="26">
        <v>334.07</v>
      </c>
      <c r="CB14" s="26">
        <v>540.74</v>
      </c>
      <c r="CC14" s="26">
        <v>2592.0700000000002</v>
      </c>
      <c r="CD14" s="26">
        <v>294.95999999999998</v>
      </c>
      <c r="CE14" s="26">
        <v>388.03</v>
      </c>
      <c r="CF14" s="26">
        <v>376.1</v>
      </c>
    </row>
    <row r="15" spans="1:84" s="22" customFormat="1" x14ac:dyDescent="0.35">
      <c r="A15" s="22" t="s">
        <v>159</v>
      </c>
      <c r="B15" s="16" t="s">
        <v>160</v>
      </c>
      <c r="C15" s="23">
        <v>88616</v>
      </c>
      <c r="D15" s="23">
        <v>50207</v>
      </c>
      <c r="E15" s="23">
        <v>38409</v>
      </c>
      <c r="F15" s="23">
        <v>68932</v>
      </c>
      <c r="G15" s="23">
        <v>19684</v>
      </c>
      <c r="H15" s="23">
        <v>64728</v>
      </c>
      <c r="I15" s="23">
        <v>4204</v>
      </c>
      <c r="J15" s="23">
        <v>50763</v>
      </c>
      <c r="K15" s="23">
        <v>13965</v>
      </c>
      <c r="L15" s="23">
        <v>1057</v>
      </c>
      <c r="M15" s="23">
        <v>35625</v>
      </c>
      <c r="N15" s="23">
        <v>52991</v>
      </c>
      <c r="O15" s="23">
        <v>82395</v>
      </c>
      <c r="P15" s="23">
        <v>6221</v>
      </c>
      <c r="Q15" s="24">
        <f t="shared" si="0"/>
        <v>6.0987639993036614E-2</v>
      </c>
      <c r="R15" s="24">
        <f t="shared" si="1"/>
        <v>0.2157489803485354</v>
      </c>
      <c r="S15" s="24">
        <f t="shared" si="2"/>
        <v>0.21695856278775841</v>
      </c>
      <c r="T15" s="23">
        <v>4734</v>
      </c>
      <c r="U15" s="23">
        <v>1230</v>
      </c>
      <c r="V15" s="23">
        <v>2214</v>
      </c>
      <c r="W15" s="23">
        <v>8194</v>
      </c>
      <c r="X15" s="23">
        <v>1501</v>
      </c>
      <c r="Y15" s="23">
        <v>2754</v>
      </c>
      <c r="Z15" s="23">
        <v>17011</v>
      </c>
      <c r="AA15" s="23">
        <v>3358</v>
      </c>
      <c r="AB15" s="23">
        <v>6754</v>
      </c>
      <c r="AC15" s="23">
        <v>753</v>
      </c>
      <c r="AD15" s="23">
        <v>372</v>
      </c>
      <c r="AE15" s="23">
        <v>106</v>
      </c>
      <c r="AF15" s="23">
        <v>104</v>
      </c>
      <c r="AG15" s="23">
        <v>4750</v>
      </c>
      <c r="AH15" s="23">
        <v>293</v>
      </c>
      <c r="AI15" s="23">
        <v>542</v>
      </c>
      <c r="AJ15" s="23">
        <v>7006</v>
      </c>
      <c r="AK15" s="23">
        <v>1241</v>
      </c>
      <c r="AL15" s="23">
        <v>263</v>
      </c>
      <c r="AM15" s="23">
        <v>653</v>
      </c>
      <c r="AN15" s="23">
        <v>2606</v>
      </c>
      <c r="AO15" s="23">
        <v>4253</v>
      </c>
      <c r="AP15" s="23">
        <v>0</v>
      </c>
      <c r="AQ15" s="25">
        <v>16565.900000000001</v>
      </c>
      <c r="AR15" s="25">
        <v>13861.6</v>
      </c>
      <c r="AS15" s="25">
        <v>17177.099999999999</v>
      </c>
      <c r="AT15" s="25">
        <v>6146</v>
      </c>
      <c r="AU15" s="25">
        <v>23185.4</v>
      </c>
      <c r="AV15" s="25">
        <v>14757.5</v>
      </c>
      <c r="AW15" s="25">
        <v>9231.7000000000007</v>
      </c>
      <c r="AX15" s="25">
        <v>19994.8</v>
      </c>
      <c r="AY15" s="25">
        <v>7832.2</v>
      </c>
      <c r="AZ15" s="25">
        <v>9325</v>
      </c>
      <c r="BA15" s="25">
        <v>21269.5</v>
      </c>
      <c r="BB15" s="25">
        <v>86000</v>
      </c>
      <c r="BC15" s="25">
        <v>64286</v>
      </c>
      <c r="BD15" s="25">
        <v>1038431.9656999999</v>
      </c>
      <c r="BE15" s="26">
        <v>3.4</v>
      </c>
      <c r="BF15" s="26" t="s">
        <v>113</v>
      </c>
      <c r="BG15" s="27">
        <v>46596.090530000001</v>
      </c>
      <c r="BH15" s="26">
        <v>11.6</v>
      </c>
      <c r="BI15" s="26" t="s">
        <v>113</v>
      </c>
      <c r="BJ15" s="26">
        <v>7750.76</v>
      </c>
      <c r="BK15" s="26">
        <v>4906.1899999999996</v>
      </c>
      <c r="BL15" s="26">
        <v>5532.94</v>
      </c>
      <c r="BM15" s="26">
        <v>6475.69</v>
      </c>
      <c r="BN15" s="26">
        <v>4215.97</v>
      </c>
      <c r="BO15" s="26">
        <v>6301.27</v>
      </c>
      <c r="BP15" s="26">
        <v>1233.7</v>
      </c>
      <c r="BQ15" s="26">
        <v>5623.37</v>
      </c>
      <c r="BR15" s="26">
        <v>2906.49</v>
      </c>
      <c r="BS15" s="26">
        <v>802.01</v>
      </c>
      <c r="BT15" s="26">
        <v>5197.63</v>
      </c>
      <c r="BU15" s="26">
        <v>5683.87</v>
      </c>
      <c r="BV15" s="26">
        <v>7549.11</v>
      </c>
      <c r="BW15" s="26">
        <v>1756.22</v>
      </c>
      <c r="BX15" s="26">
        <v>2221.2199999999998</v>
      </c>
      <c r="BY15" s="26">
        <v>2276.98</v>
      </c>
      <c r="BZ15" s="26">
        <v>2685.56</v>
      </c>
      <c r="CA15" s="26">
        <v>2504</v>
      </c>
      <c r="CB15" s="26">
        <v>1247.8499999999999</v>
      </c>
      <c r="CC15" s="26">
        <v>2450.0300000000002</v>
      </c>
      <c r="CD15" s="26">
        <v>2434.9</v>
      </c>
      <c r="CE15" s="26">
        <v>1136.8399999999999</v>
      </c>
      <c r="CF15" s="26">
        <v>3353.67</v>
      </c>
    </row>
    <row r="16" spans="1:84" s="22" customFormat="1" x14ac:dyDescent="0.35">
      <c r="A16" s="22" t="s">
        <v>161</v>
      </c>
      <c r="B16" s="16" t="s">
        <v>162</v>
      </c>
      <c r="C16" s="23">
        <v>534194</v>
      </c>
      <c r="D16" s="23">
        <v>423583</v>
      </c>
      <c r="E16" s="23">
        <v>110611</v>
      </c>
      <c r="F16" s="23">
        <v>440901</v>
      </c>
      <c r="G16" s="23">
        <v>93293</v>
      </c>
      <c r="H16" s="23">
        <v>424210</v>
      </c>
      <c r="I16" s="23">
        <v>16691</v>
      </c>
      <c r="J16" s="23">
        <v>299396</v>
      </c>
      <c r="K16" s="23">
        <v>124814</v>
      </c>
      <c r="L16" s="23">
        <v>18983</v>
      </c>
      <c r="M16" s="23">
        <v>132867</v>
      </c>
      <c r="N16" s="23">
        <v>401327</v>
      </c>
      <c r="O16" s="23">
        <v>508903</v>
      </c>
      <c r="P16" s="23">
        <v>25291</v>
      </c>
      <c r="Q16" s="24">
        <f t="shared" si="0"/>
        <v>3.7856570976250906E-2</v>
      </c>
      <c r="R16" s="24">
        <f t="shared" si="1"/>
        <v>0.29422691591428773</v>
      </c>
      <c r="S16" s="24">
        <f t="shared" si="2"/>
        <v>0.30043018079574085</v>
      </c>
      <c r="T16" s="23">
        <v>65215</v>
      </c>
      <c r="U16" s="23">
        <v>2464</v>
      </c>
      <c r="V16" s="23">
        <v>8623</v>
      </c>
      <c r="W16" s="23">
        <v>2449</v>
      </c>
      <c r="X16" s="23">
        <v>8892</v>
      </c>
      <c r="Y16" s="23">
        <v>184942</v>
      </c>
      <c r="Z16" s="23">
        <v>28043</v>
      </c>
      <c r="AA16" s="23">
        <v>6856</v>
      </c>
      <c r="AB16" s="23">
        <v>16977</v>
      </c>
      <c r="AC16" s="23">
        <v>7094</v>
      </c>
      <c r="AD16" s="23">
        <v>2711</v>
      </c>
      <c r="AE16" s="23">
        <v>4717</v>
      </c>
      <c r="AF16" s="23">
        <v>2233</v>
      </c>
      <c r="AG16" s="23">
        <v>59819</v>
      </c>
      <c r="AH16" s="23">
        <v>458</v>
      </c>
      <c r="AI16" s="23">
        <v>7846</v>
      </c>
      <c r="AJ16" s="23">
        <v>20480</v>
      </c>
      <c r="AK16" s="23">
        <v>3116</v>
      </c>
      <c r="AL16" s="23">
        <v>1240</v>
      </c>
      <c r="AM16" s="23">
        <v>5796</v>
      </c>
      <c r="AN16" s="23">
        <v>8678</v>
      </c>
      <c r="AO16" s="23">
        <v>39308</v>
      </c>
      <c r="AP16" s="23">
        <v>3932</v>
      </c>
      <c r="AQ16" s="25">
        <v>12891</v>
      </c>
      <c r="AR16" s="25">
        <v>11059.5</v>
      </c>
      <c r="AS16" s="25">
        <v>13733.9</v>
      </c>
      <c r="AT16" s="25">
        <v>9641.7999999999993</v>
      </c>
      <c r="AU16" s="25">
        <v>16060.9</v>
      </c>
      <c r="AV16" s="25">
        <v>12428.9</v>
      </c>
      <c r="AW16" s="25">
        <v>11136.9</v>
      </c>
      <c r="AX16" s="25">
        <v>13099.2</v>
      </c>
      <c r="AY16" s="25">
        <v>7801.3</v>
      </c>
      <c r="AZ16" s="25">
        <v>10000</v>
      </c>
      <c r="BA16" s="25">
        <v>15000</v>
      </c>
      <c r="BB16" s="25">
        <v>150000</v>
      </c>
      <c r="BC16" s="25">
        <v>120000</v>
      </c>
      <c r="BD16" s="25">
        <v>677484.97838999995</v>
      </c>
      <c r="BE16" s="26">
        <v>3.3</v>
      </c>
      <c r="BF16" s="26" t="s">
        <v>120</v>
      </c>
      <c r="BG16" s="27">
        <v>46461.951580000001</v>
      </c>
      <c r="BH16" s="26">
        <v>10.4</v>
      </c>
      <c r="BI16" s="26" t="s">
        <v>120</v>
      </c>
      <c r="BJ16" s="26">
        <v>22774.53</v>
      </c>
      <c r="BK16" s="26">
        <v>18793.419999999998</v>
      </c>
      <c r="BL16" s="26">
        <v>10188.34</v>
      </c>
      <c r="BM16" s="26">
        <v>20163.28</v>
      </c>
      <c r="BN16" s="26">
        <v>9659.09</v>
      </c>
      <c r="BO16" s="26">
        <v>19872.39</v>
      </c>
      <c r="BP16" s="26">
        <v>3249.27</v>
      </c>
      <c r="BQ16" s="26">
        <v>15607.86</v>
      </c>
      <c r="BR16" s="26">
        <v>11424.95</v>
      </c>
      <c r="BS16" s="26">
        <v>3965.03</v>
      </c>
      <c r="BT16" s="26">
        <v>12837.92</v>
      </c>
      <c r="BU16" s="26">
        <v>18269.55</v>
      </c>
      <c r="BV16" s="26">
        <v>22159.14</v>
      </c>
      <c r="BW16" s="26">
        <v>5554.76</v>
      </c>
      <c r="BX16" s="26">
        <v>364.92</v>
      </c>
      <c r="BY16" s="26">
        <v>405.19</v>
      </c>
      <c r="BZ16" s="26">
        <v>769.61</v>
      </c>
      <c r="CA16" s="26">
        <v>411.12</v>
      </c>
      <c r="CB16" s="26">
        <v>598.45000000000005</v>
      </c>
      <c r="CC16" s="26">
        <v>2205.7600000000002</v>
      </c>
      <c r="CD16" s="26">
        <v>368.14</v>
      </c>
      <c r="CE16" s="26">
        <v>633.75</v>
      </c>
      <c r="CF16" s="26">
        <v>464.6</v>
      </c>
    </row>
    <row r="17" spans="1:84" s="22" customFormat="1" ht="29" x14ac:dyDescent="0.35">
      <c r="A17" s="22" t="s">
        <v>163</v>
      </c>
      <c r="B17" s="16" t="s">
        <v>164</v>
      </c>
      <c r="C17" s="23">
        <v>211763</v>
      </c>
      <c r="D17" s="23">
        <v>176828</v>
      </c>
      <c r="E17" s="23">
        <v>34935</v>
      </c>
      <c r="F17" s="23">
        <v>175569</v>
      </c>
      <c r="G17" s="23">
        <v>36194</v>
      </c>
      <c r="H17" s="23">
        <v>166844</v>
      </c>
      <c r="I17" s="23">
        <v>8725</v>
      </c>
      <c r="J17" s="23">
        <v>114862</v>
      </c>
      <c r="K17" s="23">
        <v>51982</v>
      </c>
      <c r="L17" s="23">
        <v>6362</v>
      </c>
      <c r="M17" s="23">
        <v>36545</v>
      </c>
      <c r="N17" s="23">
        <v>175218</v>
      </c>
      <c r="O17" s="23">
        <v>203470</v>
      </c>
      <c r="P17" s="23">
        <v>8293</v>
      </c>
      <c r="Q17" s="24">
        <f t="shared" si="0"/>
        <v>4.9695561289293665E-2</v>
      </c>
      <c r="R17" s="24">
        <f t="shared" si="1"/>
        <v>0.31156049962839538</v>
      </c>
      <c r="S17" s="24">
        <f t="shared" si="2"/>
        <v>0.31671727355581475</v>
      </c>
      <c r="T17" s="23">
        <v>34201</v>
      </c>
      <c r="U17" s="23">
        <v>2481</v>
      </c>
      <c r="V17" s="23">
        <v>32677</v>
      </c>
      <c r="W17" s="23">
        <v>0</v>
      </c>
      <c r="X17" s="23">
        <v>1490</v>
      </c>
      <c r="Y17" s="23">
        <v>5058</v>
      </c>
      <c r="Z17" s="23">
        <v>15374</v>
      </c>
      <c r="AA17" s="23">
        <v>15816</v>
      </c>
      <c r="AB17" s="23">
        <v>16668</v>
      </c>
      <c r="AC17" s="23">
        <v>5155</v>
      </c>
      <c r="AD17" s="23">
        <v>1337</v>
      </c>
      <c r="AE17" s="23">
        <v>4427</v>
      </c>
      <c r="AF17" s="23">
        <v>1954</v>
      </c>
      <c r="AG17" s="23">
        <v>12662</v>
      </c>
      <c r="AH17" s="23">
        <v>113</v>
      </c>
      <c r="AI17" s="23">
        <v>2154</v>
      </c>
      <c r="AJ17" s="23">
        <v>13912</v>
      </c>
      <c r="AK17" s="23">
        <v>1926</v>
      </c>
      <c r="AL17" s="23">
        <v>1863</v>
      </c>
      <c r="AM17" s="23">
        <v>5941</v>
      </c>
      <c r="AN17" s="23">
        <v>4460</v>
      </c>
      <c r="AO17" s="23">
        <v>22853</v>
      </c>
      <c r="AP17" s="23">
        <v>1004</v>
      </c>
      <c r="AQ17" s="25">
        <v>11933.9</v>
      </c>
      <c r="AR17" s="25">
        <v>8352.7000000000007</v>
      </c>
      <c r="AS17" s="25">
        <v>13162.4</v>
      </c>
      <c r="AT17" s="25">
        <v>7254.7</v>
      </c>
      <c r="AU17" s="25">
        <v>24433</v>
      </c>
      <c r="AV17" s="25">
        <v>10709.6</v>
      </c>
      <c r="AW17" s="25">
        <v>10966</v>
      </c>
      <c r="AX17" s="25">
        <v>11526.8</v>
      </c>
      <c r="AY17" s="25">
        <v>6000</v>
      </c>
      <c r="AZ17" s="25">
        <v>9460</v>
      </c>
      <c r="BA17" s="25">
        <v>14000</v>
      </c>
      <c r="BB17" s="25">
        <v>83333</v>
      </c>
      <c r="BC17" s="25">
        <v>60000</v>
      </c>
      <c r="BD17" s="25">
        <v>917093.01890000002</v>
      </c>
      <c r="BE17" s="26">
        <v>1.9</v>
      </c>
      <c r="BF17" s="26" t="s">
        <v>110</v>
      </c>
      <c r="BG17" s="27">
        <v>49447.236960000002</v>
      </c>
      <c r="BH17" s="26">
        <v>9.5</v>
      </c>
      <c r="BI17" s="26" t="s">
        <v>110</v>
      </c>
      <c r="BJ17" s="26">
        <v>12176.15</v>
      </c>
      <c r="BK17" s="26">
        <v>10846.3</v>
      </c>
      <c r="BL17" s="26">
        <v>4581.41</v>
      </c>
      <c r="BM17" s="26">
        <v>11217.81</v>
      </c>
      <c r="BN17" s="26">
        <v>4028.58</v>
      </c>
      <c r="BO17" s="26">
        <v>10873.7</v>
      </c>
      <c r="BP17" s="26">
        <v>2240.27</v>
      </c>
      <c r="BQ17" s="26">
        <v>9118.3700000000008</v>
      </c>
      <c r="BR17" s="26">
        <v>5278.1</v>
      </c>
      <c r="BS17" s="26">
        <v>1604.04</v>
      </c>
      <c r="BT17" s="26">
        <v>4880.1400000000003</v>
      </c>
      <c r="BU17" s="26">
        <v>11158.3</v>
      </c>
      <c r="BV17" s="26">
        <v>11992.7</v>
      </c>
      <c r="BW17" s="26">
        <v>2066.2600000000002</v>
      </c>
      <c r="BX17" s="26">
        <v>806.18</v>
      </c>
      <c r="BY17" s="26">
        <v>833.91</v>
      </c>
      <c r="BZ17" s="26">
        <v>1485.89</v>
      </c>
      <c r="CA17" s="26">
        <v>1006.12</v>
      </c>
      <c r="CB17" s="26">
        <v>537.23</v>
      </c>
      <c r="CC17" s="26">
        <v>4109.51</v>
      </c>
      <c r="CD17" s="26">
        <v>772.67</v>
      </c>
      <c r="CE17" s="26">
        <v>2671.74</v>
      </c>
      <c r="CF17" s="26">
        <v>807.27</v>
      </c>
    </row>
    <row r="18" spans="1:84" s="22" customFormat="1" x14ac:dyDescent="0.35">
      <c r="A18" s="22" t="s">
        <v>165</v>
      </c>
      <c r="B18" s="16" t="s">
        <v>166</v>
      </c>
      <c r="C18" s="23">
        <v>95369</v>
      </c>
      <c r="D18" s="23">
        <v>59912</v>
      </c>
      <c r="E18" s="23">
        <v>35457</v>
      </c>
      <c r="F18" s="23">
        <v>80860</v>
      </c>
      <c r="G18" s="23">
        <v>14509</v>
      </c>
      <c r="H18" s="23">
        <v>78649</v>
      </c>
      <c r="I18" s="23">
        <v>2211</v>
      </c>
      <c r="J18" s="23">
        <v>57530</v>
      </c>
      <c r="K18" s="23">
        <v>21119</v>
      </c>
      <c r="L18" s="23">
        <v>1391</v>
      </c>
      <c r="M18" s="23">
        <v>16143</v>
      </c>
      <c r="N18" s="23">
        <v>79226</v>
      </c>
      <c r="O18" s="23">
        <v>94830</v>
      </c>
      <c r="P18" s="23">
        <v>539</v>
      </c>
      <c r="Q18" s="24">
        <f t="shared" si="0"/>
        <v>2.7343556764778631E-2</v>
      </c>
      <c r="R18" s="24">
        <f t="shared" si="1"/>
        <v>0.26852216811402563</v>
      </c>
      <c r="S18" s="24">
        <f t="shared" si="2"/>
        <v>0.25921421006826117</v>
      </c>
      <c r="T18" s="23">
        <v>23548</v>
      </c>
      <c r="U18" s="23">
        <v>1444</v>
      </c>
      <c r="V18" s="23">
        <v>9520</v>
      </c>
      <c r="W18" s="23">
        <v>56</v>
      </c>
      <c r="X18" s="23">
        <v>54</v>
      </c>
      <c r="Y18" s="23">
        <v>803</v>
      </c>
      <c r="Z18" s="23">
        <v>6539</v>
      </c>
      <c r="AA18" s="23">
        <v>4065</v>
      </c>
      <c r="AB18" s="23">
        <v>5120</v>
      </c>
      <c r="AC18" s="23">
        <v>323</v>
      </c>
      <c r="AD18" s="23">
        <v>1696</v>
      </c>
      <c r="AE18" s="23">
        <v>60</v>
      </c>
      <c r="AF18" s="23">
        <v>0</v>
      </c>
      <c r="AG18" s="23">
        <v>36950</v>
      </c>
      <c r="AH18" s="23">
        <v>0</v>
      </c>
      <c r="AI18" s="23">
        <v>124</v>
      </c>
      <c r="AJ18" s="23">
        <v>5618</v>
      </c>
      <c r="AK18" s="23">
        <v>76</v>
      </c>
      <c r="AL18" s="23">
        <v>158</v>
      </c>
      <c r="AM18" s="23">
        <v>740</v>
      </c>
      <c r="AN18" s="23">
        <v>702</v>
      </c>
      <c r="AO18" s="23">
        <v>5408</v>
      </c>
      <c r="AP18" s="23">
        <v>637</v>
      </c>
      <c r="AQ18" s="25">
        <v>10939.9</v>
      </c>
      <c r="AR18" s="25">
        <v>10170.299999999999</v>
      </c>
      <c r="AS18" s="25">
        <v>12084.3</v>
      </c>
      <c r="AT18" s="25">
        <v>7022.4</v>
      </c>
      <c r="AU18" s="25">
        <v>9643.7999999999993</v>
      </c>
      <c r="AV18" s="25">
        <v>10778.2</v>
      </c>
      <c r="AW18" s="25">
        <v>11495.1</v>
      </c>
      <c r="AX18" s="25">
        <v>10624.5</v>
      </c>
      <c r="AY18" s="25">
        <v>6000</v>
      </c>
      <c r="AZ18" s="25">
        <v>8864.2999999999993</v>
      </c>
      <c r="BA18" s="25">
        <v>12801.3</v>
      </c>
      <c r="BB18" s="25">
        <v>200000</v>
      </c>
      <c r="BC18" s="25">
        <v>36000</v>
      </c>
      <c r="BD18" s="25">
        <v>444070</v>
      </c>
      <c r="BE18" s="26">
        <v>3.2</v>
      </c>
      <c r="BF18" s="26" t="s">
        <v>120</v>
      </c>
      <c r="BG18" s="27">
        <v>50202.165220000003</v>
      </c>
      <c r="BH18" s="26">
        <v>9</v>
      </c>
      <c r="BI18" s="26" t="s">
        <v>120</v>
      </c>
      <c r="BJ18" s="26">
        <v>8653.4</v>
      </c>
      <c r="BK18" s="26">
        <v>5771.54</v>
      </c>
      <c r="BL18" s="26">
        <v>5792.42</v>
      </c>
      <c r="BM18" s="26">
        <v>7886.38</v>
      </c>
      <c r="BN18" s="26">
        <v>3109.4</v>
      </c>
      <c r="BO18" s="26">
        <v>7813.17</v>
      </c>
      <c r="BP18" s="26">
        <v>1063.3599999999999</v>
      </c>
      <c r="BQ18" s="26">
        <v>6683.37</v>
      </c>
      <c r="BR18" s="26">
        <v>3722.3</v>
      </c>
      <c r="BS18" s="26">
        <v>801.18</v>
      </c>
      <c r="BT18" s="26">
        <v>3544.89</v>
      </c>
      <c r="BU18" s="26">
        <v>7883.6</v>
      </c>
      <c r="BV18" s="26">
        <v>8649.9</v>
      </c>
      <c r="BW18" s="26">
        <v>250.71</v>
      </c>
      <c r="BX18" s="26">
        <v>997.01</v>
      </c>
      <c r="BY18" s="26">
        <v>1258.49</v>
      </c>
      <c r="BZ18" s="26">
        <v>778.57</v>
      </c>
      <c r="CA18" s="26">
        <v>1283.54</v>
      </c>
      <c r="CB18" s="26">
        <v>792.67</v>
      </c>
      <c r="CC18" s="26">
        <v>1369.36</v>
      </c>
      <c r="CD18" s="26">
        <v>1001.35</v>
      </c>
      <c r="CE18" s="26">
        <v>1286.47</v>
      </c>
      <c r="CF18" s="26">
        <v>1171.22</v>
      </c>
    </row>
    <row r="19" spans="1:84" s="22" customFormat="1" x14ac:dyDescent="0.35">
      <c r="A19" s="22" t="s">
        <v>167</v>
      </c>
      <c r="B19" s="16" t="s">
        <v>168</v>
      </c>
      <c r="C19" s="23">
        <v>1073847</v>
      </c>
      <c r="D19" s="23">
        <v>389850</v>
      </c>
      <c r="E19" s="23">
        <v>683997</v>
      </c>
      <c r="F19" s="23">
        <v>836130</v>
      </c>
      <c r="G19" s="23">
        <v>237717</v>
      </c>
      <c r="H19" s="23">
        <v>808879</v>
      </c>
      <c r="I19" s="23">
        <v>27251</v>
      </c>
      <c r="J19" s="23">
        <v>620786</v>
      </c>
      <c r="K19" s="23">
        <v>188093</v>
      </c>
      <c r="L19" s="23">
        <v>14848</v>
      </c>
      <c r="M19" s="23">
        <v>296951</v>
      </c>
      <c r="N19" s="23">
        <v>776896</v>
      </c>
      <c r="O19" s="23">
        <v>934746</v>
      </c>
      <c r="P19" s="23">
        <v>139101</v>
      </c>
      <c r="Q19" s="24">
        <f t="shared" si="0"/>
        <v>3.2591821845885209E-2</v>
      </c>
      <c r="R19" s="24">
        <f t="shared" si="1"/>
        <v>0.23253539775417584</v>
      </c>
      <c r="S19" s="24">
        <f t="shared" si="2"/>
        <v>0.21436200874053751</v>
      </c>
      <c r="T19" s="23">
        <v>128681</v>
      </c>
      <c r="U19" s="23">
        <v>19365</v>
      </c>
      <c r="V19" s="23">
        <v>944</v>
      </c>
      <c r="W19" s="23">
        <v>0</v>
      </c>
      <c r="X19" s="23">
        <v>0</v>
      </c>
      <c r="Y19" s="23">
        <v>3047</v>
      </c>
      <c r="Z19" s="23">
        <v>21407</v>
      </c>
      <c r="AA19" s="23">
        <v>6203</v>
      </c>
      <c r="AB19" s="23">
        <v>38293</v>
      </c>
      <c r="AC19" s="23">
        <v>3037</v>
      </c>
      <c r="AD19" s="23">
        <v>1750</v>
      </c>
      <c r="AE19" s="23">
        <v>4437</v>
      </c>
      <c r="AF19" s="23">
        <v>124</v>
      </c>
      <c r="AG19" s="23">
        <v>5276</v>
      </c>
      <c r="AH19" s="23">
        <v>595</v>
      </c>
      <c r="AI19" s="23">
        <v>1107</v>
      </c>
      <c r="AJ19" s="23">
        <v>48984</v>
      </c>
      <c r="AK19" s="23">
        <v>606132</v>
      </c>
      <c r="AL19" s="23">
        <v>4710</v>
      </c>
      <c r="AM19" s="23">
        <v>10862</v>
      </c>
      <c r="AN19" s="23">
        <v>21461</v>
      </c>
      <c r="AO19" s="23">
        <v>28232</v>
      </c>
      <c r="AP19" s="23">
        <v>2278</v>
      </c>
      <c r="AQ19" s="25">
        <v>15165.4</v>
      </c>
      <c r="AR19" s="25">
        <v>11087.2</v>
      </c>
      <c r="AS19" s="25">
        <v>13950.3</v>
      </c>
      <c r="AT19" s="25">
        <v>7333.2</v>
      </c>
      <c r="AU19" s="25">
        <v>19300.599999999999</v>
      </c>
      <c r="AV19" s="25">
        <v>12095.3</v>
      </c>
      <c r="AW19" s="25">
        <v>8620.1</v>
      </c>
      <c r="AX19" s="25">
        <v>14461.4</v>
      </c>
      <c r="AY19" s="25">
        <v>7000</v>
      </c>
      <c r="AZ19" s="25">
        <v>10000</v>
      </c>
      <c r="BA19" s="25">
        <v>16000</v>
      </c>
      <c r="BB19" s="25">
        <v>129000</v>
      </c>
      <c r="BC19" s="25">
        <v>86000</v>
      </c>
      <c r="BD19" s="25">
        <v>970466.80507999996</v>
      </c>
      <c r="BE19" s="26">
        <v>2.4</v>
      </c>
      <c r="BF19" s="26" t="s">
        <v>120</v>
      </c>
      <c r="BG19" s="27">
        <v>45261.908309999999</v>
      </c>
      <c r="BH19" s="26">
        <v>10.5</v>
      </c>
      <c r="BI19" s="26" t="s">
        <v>113</v>
      </c>
      <c r="BJ19" s="26">
        <v>45664.67</v>
      </c>
      <c r="BK19" s="26">
        <v>24338.01</v>
      </c>
      <c r="BL19" s="26">
        <v>27798.12</v>
      </c>
      <c r="BM19" s="26">
        <v>43022.44</v>
      </c>
      <c r="BN19" s="26">
        <v>12942</v>
      </c>
      <c r="BO19" s="26">
        <v>42800.28</v>
      </c>
      <c r="BP19" s="26">
        <v>4865.6000000000004</v>
      </c>
      <c r="BQ19" s="26">
        <v>41021.97</v>
      </c>
      <c r="BR19" s="26">
        <v>12056.8</v>
      </c>
      <c r="BS19" s="26">
        <v>2731.89</v>
      </c>
      <c r="BT19" s="26">
        <v>15412.99</v>
      </c>
      <c r="BU19" s="26">
        <v>42464.76</v>
      </c>
      <c r="BV19" s="26">
        <v>29347.5</v>
      </c>
      <c r="BW19" s="26">
        <v>35109.68</v>
      </c>
      <c r="BX19" s="26">
        <v>585.22</v>
      </c>
      <c r="BY19" s="26">
        <v>1218.54</v>
      </c>
      <c r="BZ19" s="26">
        <v>525.15</v>
      </c>
      <c r="CA19" s="26">
        <v>689.87</v>
      </c>
      <c r="CB19" s="26">
        <v>448.17</v>
      </c>
      <c r="CC19" s="26">
        <v>1331.77</v>
      </c>
      <c r="CD19" s="26">
        <v>626.26</v>
      </c>
      <c r="CE19" s="26">
        <v>372.58</v>
      </c>
      <c r="CF19" s="26">
        <v>770.69</v>
      </c>
    </row>
  </sheetData>
  <autoFilter ref="A1:CF1" xr:uid="{00000000-0009-0000-0000-000002000000}"/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52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1" max="1" width="8.54296875" customWidth="1"/>
    <col min="2" max="2" width="63.81640625" customWidth="1"/>
    <col min="3" max="3" width="8.54296875" customWidth="1"/>
    <col min="4" max="4" width="9.453125" style="1" customWidth="1"/>
    <col min="5" max="6" width="8.7265625" style="1" customWidth="1"/>
    <col min="7" max="7" width="10" style="1" customWidth="1"/>
    <col min="8" max="8" width="10.26953125" style="1" customWidth="1"/>
    <col min="9" max="9" width="10" style="1" customWidth="1"/>
    <col min="10" max="10" width="12.36328125" style="1" customWidth="1"/>
    <col min="11" max="11" width="8.7265625" style="1" customWidth="1"/>
    <col min="12" max="12" width="10.81640625" style="1" customWidth="1"/>
    <col min="13" max="13" width="13.453125" style="1" customWidth="1"/>
    <col min="14" max="15" width="8.7265625" style="1" customWidth="1"/>
    <col min="16" max="16" width="11.36328125" style="1" customWidth="1"/>
    <col min="17" max="17" width="8.7265625" style="1" customWidth="1"/>
    <col min="18" max="18" width="10.08984375" customWidth="1"/>
    <col min="19" max="19" width="13.1796875" customWidth="1"/>
    <col min="20" max="20" width="11.90625" customWidth="1"/>
    <col min="21" max="21" width="8.54296875" customWidth="1"/>
    <col min="22" max="22" width="12.81640625" style="1" customWidth="1"/>
    <col min="23" max="23" width="12.6328125" style="1" customWidth="1"/>
    <col min="24" max="24" width="12.7265625" style="1" customWidth="1"/>
    <col min="25" max="25" width="14.1796875" style="1" customWidth="1"/>
    <col min="26" max="46" width="8.7265625" style="1" customWidth="1"/>
    <col min="47" max="57" width="11.08984375" style="13" customWidth="1"/>
    <col min="58" max="58" width="11.08984375" style="28" customWidth="1"/>
    <col min="59" max="59" width="12.08984375" style="28" customWidth="1"/>
    <col min="60" max="60" width="8.7265625" style="29" customWidth="1"/>
    <col min="61" max="61" width="13.6328125" style="28" customWidth="1"/>
    <col min="62" max="62" width="10.90625" style="29" customWidth="1"/>
    <col min="63" max="63" width="13.08984375" style="29" customWidth="1"/>
    <col min="64" max="64" width="13.1796875" style="29" customWidth="1"/>
    <col min="65" max="65" width="12.7265625" style="28" customWidth="1"/>
    <col min="66" max="66" width="11.36328125" style="29" customWidth="1"/>
    <col min="67" max="67" width="14.81640625" style="29" customWidth="1"/>
    <col min="68" max="68" width="11.36328125" style="29" customWidth="1"/>
    <col min="69" max="94" width="8.7265625" style="29" customWidth="1"/>
    <col min="95" max="1025" width="8.54296875" customWidth="1"/>
  </cols>
  <sheetData>
    <row r="1" spans="1:94" s="7" customFormat="1" ht="188.5" x14ac:dyDescent="0.35">
      <c r="A1" s="7" t="s">
        <v>169</v>
      </c>
      <c r="B1" s="7" t="s">
        <v>170</v>
      </c>
      <c r="C1" s="7" t="s">
        <v>171</v>
      </c>
      <c r="D1" s="14" t="s">
        <v>1</v>
      </c>
      <c r="E1" s="14" t="s">
        <v>3</v>
      </c>
      <c r="F1" s="14" t="s">
        <v>2</v>
      </c>
      <c r="G1" s="4" t="s">
        <v>36</v>
      </c>
      <c r="H1" s="4" t="s">
        <v>37</v>
      </c>
      <c r="I1" s="14" t="s">
        <v>4</v>
      </c>
      <c r="J1" s="14" t="s">
        <v>5</v>
      </c>
      <c r="K1" s="14" t="s">
        <v>7</v>
      </c>
      <c r="L1" s="14" t="s">
        <v>8</v>
      </c>
      <c r="M1" s="14" t="s">
        <v>38</v>
      </c>
      <c r="N1" s="14" t="s">
        <v>39</v>
      </c>
      <c r="O1" s="14" t="s">
        <v>40</v>
      </c>
      <c r="P1" s="14" t="s">
        <v>41</v>
      </c>
      <c r="Q1" s="14" t="s">
        <v>42</v>
      </c>
      <c r="R1" s="7" t="s">
        <v>172</v>
      </c>
      <c r="S1" s="7" t="s">
        <v>6</v>
      </c>
      <c r="T1" s="7" t="s">
        <v>9</v>
      </c>
      <c r="U1" s="7" t="s">
        <v>43</v>
      </c>
      <c r="V1" s="14" t="s">
        <v>173</v>
      </c>
      <c r="W1" s="14" t="s">
        <v>174</v>
      </c>
      <c r="X1" s="14" t="s">
        <v>45</v>
      </c>
      <c r="Y1" s="14" t="s">
        <v>46</v>
      </c>
      <c r="Z1" s="14" t="s">
        <v>47</v>
      </c>
      <c r="AA1" s="14" t="s">
        <v>48</v>
      </c>
      <c r="AB1" s="14" t="s">
        <v>49</v>
      </c>
      <c r="AC1" s="14" t="s">
        <v>50</v>
      </c>
      <c r="AD1" s="14" t="s">
        <v>51</v>
      </c>
      <c r="AE1" s="14" t="s">
        <v>52</v>
      </c>
      <c r="AF1" s="14" t="s">
        <v>53</v>
      </c>
      <c r="AG1" s="14" t="s">
        <v>54</v>
      </c>
      <c r="AH1" s="14" t="s">
        <v>55</v>
      </c>
      <c r="AI1" s="14" t="s">
        <v>56</v>
      </c>
      <c r="AJ1" s="14" t="s">
        <v>57</v>
      </c>
      <c r="AK1" s="14" t="s">
        <v>58</v>
      </c>
      <c r="AL1" s="14" t="s">
        <v>59</v>
      </c>
      <c r="AM1" s="14" t="s">
        <v>60</v>
      </c>
      <c r="AN1" s="14" t="s">
        <v>61</v>
      </c>
      <c r="AO1" s="14" t="s">
        <v>62</v>
      </c>
      <c r="AP1" s="14" t="s">
        <v>63</v>
      </c>
      <c r="AQ1" s="14" t="s">
        <v>64</v>
      </c>
      <c r="AR1" s="14" t="s">
        <v>65</v>
      </c>
      <c r="AS1" s="14" t="s">
        <v>66</v>
      </c>
      <c r="AT1" s="14" t="s">
        <v>67</v>
      </c>
      <c r="AU1" s="21" t="s">
        <v>68</v>
      </c>
      <c r="AV1" s="21" t="s">
        <v>69</v>
      </c>
      <c r="AW1" s="21" t="s">
        <v>70</v>
      </c>
      <c r="AX1" s="21" t="s">
        <v>71</v>
      </c>
      <c r="AY1" s="21" t="s">
        <v>72</v>
      </c>
      <c r="AZ1" s="21" t="s">
        <v>73</v>
      </c>
      <c r="BA1" s="21" t="s">
        <v>175</v>
      </c>
      <c r="BB1" s="21" t="s">
        <v>75</v>
      </c>
      <c r="BC1" s="21" t="s">
        <v>76</v>
      </c>
      <c r="BD1" s="21" t="s">
        <v>77</v>
      </c>
      <c r="BE1" s="21" t="s">
        <v>78</v>
      </c>
      <c r="BF1" s="21" t="s">
        <v>79</v>
      </c>
      <c r="BG1" s="21" t="s">
        <v>80</v>
      </c>
      <c r="BH1" s="7" t="s">
        <v>176</v>
      </c>
      <c r="BI1" s="20" t="s">
        <v>127</v>
      </c>
      <c r="BJ1" s="7" t="s">
        <v>128</v>
      </c>
      <c r="BK1" s="7" t="s">
        <v>177</v>
      </c>
      <c r="BL1" s="7" t="s">
        <v>129</v>
      </c>
      <c r="BM1" s="21" t="s">
        <v>130</v>
      </c>
      <c r="BN1" s="7" t="s">
        <v>131</v>
      </c>
      <c r="BO1" s="7" t="s">
        <v>132</v>
      </c>
      <c r="BP1" s="7" t="s">
        <v>178</v>
      </c>
      <c r="BQ1" s="7" t="s">
        <v>15</v>
      </c>
      <c r="BR1" s="7" t="s">
        <v>17</v>
      </c>
      <c r="BS1" s="7" t="s">
        <v>16</v>
      </c>
      <c r="BT1" s="7" t="s">
        <v>87</v>
      </c>
      <c r="BU1" s="7" t="s">
        <v>88</v>
      </c>
      <c r="BV1" s="7" t="s">
        <v>89</v>
      </c>
      <c r="BW1" s="7" t="s">
        <v>90</v>
      </c>
      <c r="BX1" s="7" t="s">
        <v>20</v>
      </c>
      <c r="BY1" s="7" t="s">
        <v>21</v>
      </c>
      <c r="BZ1" s="7" t="s">
        <v>91</v>
      </c>
      <c r="CA1" s="7" t="s">
        <v>92</v>
      </c>
      <c r="CB1" s="7" t="s">
        <v>93</v>
      </c>
      <c r="CC1" s="7" t="s">
        <v>94</v>
      </c>
      <c r="CD1" s="7" t="s">
        <v>95</v>
      </c>
      <c r="CE1" s="7" t="s">
        <v>179</v>
      </c>
      <c r="CF1" s="7" t="s">
        <v>180</v>
      </c>
      <c r="CG1" s="7" t="s">
        <v>181</v>
      </c>
      <c r="CH1" s="7" t="s">
        <v>182</v>
      </c>
      <c r="CI1" s="7" t="s">
        <v>183</v>
      </c>
      <c r="CJ1" s="7" t="s">
        <v>184</v>
      </c>
      <c r="CK1" s="7" t="s">
        <v>185</v>
      </c>
      <c r="CL1" s="7" t="s">
        <v>103</v>
      </c>
      <c r="CM1" s="7" t="s">
        <v>104</v>
      </c>
      <c r="CN1" s="7" t="s">
        <v>186</v>
      </c>
      <c r="CO1" s="7" t="s">
        <v>187</v>
      </c>
      <c r="CP1" s="7" t="s">
        <v>188</v>
      </c>
    </row>
    <row r="2" spans="1:94" x14ac:dyDescent="0.35">
      <c r="A2" t="s">
        <v>189</v>
      </c>
      <c r="B2" t="s">
        <v>190</v>
      </c>
      <c r="C2" t="s">
        <v>26</v>
      </c>
      <c r="D2" s="1">
        <v>319119</v>
      </c>
      <c r="E2" s="1">
        <v>105923</v>
      </c>
      <c r="F2" s="1">
        <v>213196</v>
      </c>
      <c r="G2" s="1">
        <v>252367</v>
      </c>
      <c r="H2" s="1">
        <v>66752</v>
      </c>
      <c r="I2" s="1">
        <v>247346</v>
      </c>
      <c r="J2" s="1">
        <v>5021</v>
      </c>
      <c r="K2" s="1">
        <v>216923</v>
      </c>
      <c r="L2" s="1">
        <v>30423</v>
      </c>
      <c r="M2" s="1">
        <v>1037</v>
      </c>
      <c r="N2" s="1">
        <v>47992</v>
      </c>
      <c r="O2" s="1">
        <v>271127</v>
      </c>
      <c r="P2" s="1">
        <v>202290</v>
      </c>
      <c r="Q2" s="1">
        <v>116829</v>
      </c>
      <c r="R2" s="17">
        <f t="shared" ref="R2:R33" si="0">I2/G2</f>
        <v>0.98010437180772447</v>
      </c>
      <c r="S2" s="17">
        <f t="shared" ref="S2:S33" si="1">J2/G2</f>
        <v>1.9895628192275534E-2</v>
      </c>
      <c r="T2" s="17">
        <f t="shared" ref="T2:T33" si="2">L2/I2</f>
        <v>0.12299774405084375</v>
      </c>
      <c r="U2" s="17">
        <f t="shared" ref="U2:U33" si="3">SUM(J2,L2,M2)/D2</f>
        <v>0.11431785634825881</v>
      </c>
      <c r="V2" s="1">
        <v>231220</v>
      </c>
      <c r="W2" s="1">
        <v>2566</v>
      </c>
      <c r="X2" s="1">
        <v>10886</v>
      </c>
      <c r="Y2" s="1">
        <v>2674</v>
      </c>
      <c r="Z2" s="1">
        <v>2333</v>
      </c>
      <c r="AA2" s="1">
        <v>270</v>
      </c>
      <c r="AB2" s="1">
        <v>318</v>
      </c>
      <c r="AC2" s="1">
        <v>1252</v>
      </c>
      <c r="AD2" s="1">
        <v>3275</v>
      </c>
      <c r="AE2" s="1">
        <v>701</v>
      </c>
      <c r="AF2" s="1">
        <v>8518</v>
      </c>
      <c r="AG2" s="1">
        <v>3213</v>
      </c>
      <c r="AH2" s="1">
        <v>226</v>
      </c>
      <c r="AI2" s="1">
        <v>1881</v>
      </c>
      <c r="AJ2" s="1">
        <v>112</v>
      </c>
      <c r="AK2" s="1">
        <v>3469</v>
      </c>
      <c r="AL2" s="1">
        <v>0</v>
      </c>
      <c r="AM2" s="1">
        <v>1463</v>
      </c>
      <c r="AN2" s="1">
        <v>197563</v>
      </c>
      <c r="AO2" s="1">
        <v>2804</v>
      </c>
      <c r="AP2" s="1">
        <v>1384</v>
      </c>
      <c r="AQ2" s="1">
        <v>1245</v>
      </c>
      <c r="AR2" s="1">
        <v>2016</v>
      </c>
      <c r="AS2" s="1">
        <v>14247</v>
      </c>
      <c r="AT2" s="1">
        <v>1056</v>
      </c>
      <c r="AU2" s="13">
        <v>11277.2</v>
      </c>
      <c r="AV2" s="13">
        <v>12010.1</v>
      </c>
      <c r="AW2" s="13">
        <v>10714.6</v>
      </c>
      <c r="AX2" s="13">
        <v>11808</v>
      </c>
      <c r="AY2" s="13">
        <v>6329.5</v>
      </c>
      <c r="AZ2" s="13">
        <v>13608.2</v>
      </c>
      <c r="BA2" s="13">
        <v>9668.7000000000007</v>
      </c>
      <c r="BB2" s="13">
        <v>7214.3</v>
      </c>
      <c r="BC2" s="13">
        <v>11976.1</v>
      </c>
      <c r="BD2" s="13">
        <v>7600</v>
      </c>
      <c r="BE2" s="13">
        <v>10000</v>
      </c>
      <c r="BF2" s="28">
        <v>14000</v>
      </c>
      <c r="BG2" s="28">
        <v>50000</v>
      </c>
      <c r="BI2" s="28">
        <v>301730.16609999997</v>
      </c>
      <c r="BJ2" s="30">
        <v>4.6711700963184298E-2</v>
      </c>
      <c r="BK2" s="31">
        <f t="shared" ref="BK2:BK33" si="4">BI2/AU2</f>
        <v>26.755769703472488</v>
      </c>
      <c r="BL2" s="29" t="s">
        <v>107</v>
      </c>
      <c r="BM2" s="28">
        <v>39937.835279999999</v>
      </c>
      <c r="BN2" s="30">
        <v>9.9587056047051106E-2</v>
      </c>
      <c r="BO2" s="29" t="s">
        <v>107</v>
      </c>
      <c r="BP2" s="32">
        <f t="shared" ref="BP2:BP33" si="5">BM2/AU2</f>
        <v>3.5414673216755927</v>
      </c>
      <c r="BQ2" s="29">
        <v>16286.6</v>
      </c>
      <c r="BR2" s="29">
        <v>9068.1</v>
      </c>
      <c r="BS2" s="29">
        <v>12184.3</v>
      </c>
      <c r="BT2" s="29">
        <v>14141.6</v>
      </c>
      <c r="BU2" s="29">
        <v>7008.2</v>
      </c>
      <c r="BV2" s="29">
        <v>13901.7</v>
      </c>
      <c r="BW2" s="29">
        <v>2566.3000000000002</v>
      </c>
      <c r="BX2" s="29">
        <v>13218.6</v>
      </c>
      <c r="BY2" s="29">
        <v>4024.1</v>
      </c>
      <c r="BZ2" s="29">
        <v>386</v>
      </c>
      <c r="CA2" s="29">
        <v>5480.1</v>
      </c>
      <c r="CB2" s="29">
        <v>14889.9</v>
      </c>
      <c r="CC2" s="29">
        <v>12202.8</v>
      </c>
      <c r="CD2" s="29">
        <v>10286.6</v>
      </c>
      <c r="CE2" s="29">
        <v>441.3</v>
      </c>
      <c r="CF2" s="29">
        <v>846.2</v>
      </c>
      <c r="CG2" s="29">
        <v>451.4</v>
      </c>
      <c r="CH2" s="29">
        <v>475.1</v>
      </c>
      <c r="CI2" s="29">
        <v>666.2</v>
      </c>
      <c r="CJ2" s="29">
        <v>786.2</v>
      </c>
      <c r="CK2" s="29">
        <v>447.1</v>
      </c>
      <c r="CL2" s="29">
        <v>505.6</v>
      </c>
      <c r="CM2" s="29">
        <v>498.2</v>
      </c>
      <c r="CN2" s="29">
        <v>395.4</v>
      </c>
      <c r="CO2" s="29">
        <v>569.79999999999995</v>
      </c>
      <c r="CP2" s="29">
        <v>535.1</v>
      </c>
    </row>
    <row r="3" spans="1:94" x14ac:dyDescent="0.35">
      <c r="A3" t="s">
        <v>191</v>
      </c>
      <c r="B3" t="s">
        <v>192</v>
      </c>
      <c r="C3" t="s">
        <v>26</v>
      </c>
      <c r="D3" s="1">
        <v>253281</v>
      </c>
      <c r="E3" s="1">
        <v>60215</v>
      </c>
      <c r="F3" s="1">
        <v>193066</v>
      </c>
      <c r="G3" s="1">
        <v>186931</v>
      </c>
      <c r="H3" s="1">
        <v>66350</v>
      </c>
      <c r="I3" s="1">
        <v>182615</v>
      </c>
      <c r="J3" s="1">
        <v>4316</v>
      </c>
      <c r="K3" s="1">
        <v>143340</v>
      </c>
      <c r="L3" s="1">
        <v>39275</v>
      </c>
      <c r="M3" s="1">
        <v>1223</v>
      </c>
      <c r="N3" s="1">
        <v>52359</v>
      </c>
      <c r="O3" s="1">
        <v>200922</v>
      </c>
      <c r="P3" s="1">
        <v>204723</v>
      </c>
      <c r="Q3" s="1">
        <v>48558</v>
      </c>
      <c r="R3" s="17">
        <f t="shared" si="0"/>
        <v>0.97691126672408535</v>
      </c>
      <c r="S3" s="17">
        <f t="shared" si="1"/>
        <v>2.3088733275914642E-2</v>
      </c>
      <c r="T3" s="17">
        <f t="shared" si="2"/>
        <v>0.21506995591818853</v>
      </c>
      <c r="U3" s="17">
        <f t="shared" si="3"/>
        <v>0.1769339192438438</v>
      </c>
      <c r="V3" s="1">
        <v>164588</v>
      </c>
      <c r="W3" s="1">
        <v>3978</v>
      </c>
      <c r="X3" s="1">
        <v>13590</v>
      </c>
      <c r="Y3" s="1">
        <v>459</v>
      </c>
      <c r="Z3" s="1">
        <v>2711</v>
      </c>
      <c r="AA3" s="1">
        <v>92</v>
      </c>
      <c r="AB3" s="1">
        <v>374</v>
      </c>
      <c r="AC3" s="1">
        <v>1218</v>
      </c>
      <c r="AD3" s="1">
        <v>1991</v>
      </c>
      <c r="AE3" s="1">
        <v>1105</v>
      </c>
      <c r="AF3" s="1">
        <v>10011</v>
      </c>
      <c r="AG3" s="1">
        <v>2514</v>
      </c>
      <c r="AH3" s="1">
        <v>1270</v>
      </c>
      <c r="AI3" s="1">
        <v>3898</v>
      </c>
      <c r="AJ3" s="1">
        <v>330</v>
      </c>
      <c r="AK3" s="1">
        <v>3858</v>
      </c>
      <c r="AL3" s="1">
        <v>459</v>
      </c>
      <c r="AM3" s="1">
        <v>85</v>
      </c>
      <c r="AN3" s="1">
        <v>140270</v>
      </c>
      <c r="AO3" s="1">
        <v>1865</v>
      </c>
      <c r="AP3" s="1">
        <v>0</v>
      </c>
      <c r="AQ3" s="1">
        <v>2390</v>
      </c>
      <c r="AR3" s="1">
        <v>2701</v>
      </c>
      <c r="AS3" s="1">
        <v>5403</v>
      </c>
      <c r="AT3" s="1">
        <v>70</v>
      </c>
      <c r="AU3" s="13">
        <v>9735.2000000000007</v>
      </c>
      <c r="AV3" s="13">
        <v>11473.3</v>
      </c>
      <c r="AW3" s="13">
        <v>9018.1</v>
      </c>
      <c r="AX3" s="13">
        <v>10168.700000000001</v>
      </c>
      <c r="AY3" s="13">
        <v>7968.4</v>
      </c>
      <c r="AZ3" s="13">
        <v>12841.7</v>
      </c>
      <c r="BA3" s="13">
        <v>8780</v>
      </c>
      <c r="BB3" s="13">
        <v>8174.5</v>
      </c>
      <c r="BC3" s="13">
        <v>10249.200000000001</v>
      </c>
      <c r="BD3" s="13">
        <v>6329.6</v>
      </c>
      <c r="BE3" s="13">
        <v>8000</v>
      </c>
      <c r="BF3" s="28">
        <v>12000</v>
      </c>
      <c r="BG3" s="28">
        <v>70000</v>
      </c>
      <c r="BI3" s="28">
        <v>805072</v>
      </c>
      <c r="BJ3" s="30">
        <v>9.4999981760328592E-3</v>
      </c>
      <c r="BK3" s="31">
        <f t="shared" si="4"/>
        <v>82.697017010436355</v>
      </c>
      <c r="BL3" s="29" t="s">
        <v>120</v>
      </c>
      <c r="BM3" s="28">
        <v>25962</v>
      </c>
      <c r="BN3" s="30">
        <v>9.7701576119152395E-2</v>
      </c>
      <c r="BO3" s="29" t="s">
        <v>113</v>
      </c>
      <c r="BP3" s="32">
        <f t="shared" si="5"/>
        <v>2.6668173227052345</v>
      </c>
      <c r="BQ3" s="29">
        <v>16672.3</v>
      </c>
      <c r="BR3" s="29">
        <v>6820</v>
      </c>
      <c r="BS3" s="29">
        <v>14248.3</v>
      </c>
      <c r="BT3" s="29">
        <v>14759</v>
      </c>
      <c r="BU3" s="29">
        <v>7773.3</v>
      </c>
      <c r="BV3" s="29">
        <v>14688.8</v>
      </c>
      <c r="BW3" s="29">
        <v>1254.7</v>
      </c>
      <c r="BX3" s="29">
        <v>12995.7</v>
      </c>
      <c r="BY3" s="29">
        <v>5876.1</v>
      </c>
      <c r="BZ3" s="29">
        <v>1056.2</v>
      </c>
      <c r="CA3" s="29">
        <v>7069.6</v>
      </c>
      <c r="CB3" s="29">
        <v>15195.7</v>
      </c>
      <c r="CC3" s="29">
        <v>15019.3</v>
      </c>
      <c r="CD3" s="29">
        <v>7467.8</v>
      </c>
      <c r="CE3" s="29">
        <v>490.2</v>
      </c>
      <c r="CF3" s="29">
        <v>879.6</v>
      </c>
      <c r="CG3" s="29">
        <v>560.20000000000005</v>
      </c>
      <c r="CH3" s="29">
        <v>561.1</v>
      </c>
      <c r="CI3" s="29">
        <v>1010.7</v>
      </c>
      <c r="CJ3" s="29">
        <v>1356.9</v>
      </c>
      <c r="CK3" s="29">
        <v>465.4</v>
      </c>
      <c r="CL3" s="29">
        <v>542.20000000000005</v>
      </c>
      <c r="CM3" s="29">
        <v>624.79999999999995</v>
      </c>
      <c r="CN3" s="29">
        <v>255.1</v>
      </c>
      <c r="CO3" s="29">
        <v>346.4</v>
      </c>
      <c r="CP3" s="29">
        <v>1020.4</v>
      </c>
    </row>
    <row r="4" spans="1:94" x14ac:dyDescent="0.35">
      <c r="A4" t="s">
        <v>193</v>
      </c>
      <c r="B4" t="s">
        <v>194</v>
      </c>
      <c r="C4" t="s">
        <v>26</v>
      </c>
      <c r="D4" s="1">
        <v>36742</v>
      </c>
      <c r="E4" s="1">
        <v>7207</v>
      </c>
      <c r="F4" s="1">
        <v>29535</v>
      </c>
      <c r="G4" s="1">
        <v>20937</v>
      </c>
      <c r="H4" s="1">
        <v>15805</v>
      </c>
      <c r="I4" s="1">
        <v>19689</v>
      </c>
      <c r="J4" s="1">
        <v>1248</v>
      </c>
      <c r="K4" s="1">
        <v>13524</v>
      </c>
      <c r="L4" s="1">
        <v>6165</v>
      </c>
      <c r="M4" s="1">
        <v>2194</v>
      </c>
      <c r="N4" s="1">
        <v>13552</v>
      </c>
      <c r="O4" s="1">
        <v>23190</v>
      </c>
      <c r="P4" s="1">
        <v>28183</v>
      </c>
      <c r="Q4" s="1">
        <v>8559</v>
      </c>
      <c r="R4" s="17">
        <f t="shared" si="0"/>
        <v>0.94039260639060041</v>
      </c>
      <c r="S4" s="17">
        <f t="shared" si="1"/>
        <v>5.960739360939963E-2</v>
      </c>
      <c r="T4" s="17">
        <f t="shared" si="2"/>
        <v>0.31311900045710805</v>
      </c>
      <c r="U4" s="17">
        <f t="shared" si="3"/>
        <v>0.26147188503619834</v>
      </c>
      <c r="V4" s="1">
        <v>16239</v>
      </c>
      <c r="W4" s="1">
        <v>0</v>
      </c>
      <c r="X4" s="1">
        <v>3277</v>
      </c>
      <c r="Y4" s="1">
        <v>173</v>
      </c>
      <c r="Z4" s="1">
        <v>0</v>
      </c>
      <c r="AA4" s="1">
        <v>0</v>
      </c>
      <c r="AB4" s="1">
        <v>0</v>
      </c>
      <c r="AC4" s="1">
        <v>0</v>
      </c>
      <c r="AD4" s="1">
        <v>381</v>
      </c>
      <c r="AE4" s="1">
        <v>308</v>
      </c>
      <c r="AF4" s="1">
        <v>1716</v>
      </c>
      <c r="AG4" s="1">
        <v>172</v>
      </c>
      <c r="AH4" s="1">
        <v>0</v>
      </c>
      <c r="AI4" s="1">
        <v>345</v>
      </c>
      <c r="AJ4" s="1">
        <v>0</v>
      </c>
      <c r="AK4" s="1">
        <v>436</v>
      </c>
      <c r="AL4" s="1">
        <v>0</v>
      </c>
      <c r="AM4" s="1">
        <v>430</v>
      </c>
      <c r="AN4" s="1">
        <v>12513</v>
      </c>
      <c r="AO4" s="1">
        <v>706</v>
      </c>
      <c r="AP4" s="1">
        <v>0</v>
      </c>
      <c r="AQ4" s="1">
        <v>271</v>
      </c>
      <c r="AR4" s="1">
        <v>1025</v>
      </c>
      <c r="AS4" s="1">
        <v>1386</v>
      </c>
      <c r="AT4" s="1">
        <v>0</v>
      </c>
      <c r="AU4" s="13">
        <v>9644.6</v>
      </c>
      <c r="AV4" s="13">
        <v>13004.7</v>
      </c>
      <c r="AW4" s="13">
        <v>7760.8</v>
      </c>
      <c r="AX4" s="13">
        <v>10240</v>
      </c>
      <c r="AY4" s="13">
        <v>7875.8</v>
      </c>
      <c r="AZ4" s="13">
        <v>11372.4</v>
      </c>
      <c r="BA4" s="13">
        <v>9398.5</v>
      </c>
      <c r="BB4" s="13">
        <v>7197.2</v>
      </c>
      <c r="BC4" s="13">
        <v>11463.2</v>
      </c>
      <c r="BD4" s="13">
        <v>5600</v>
      </c>
      <c r="BE4" s="13">
        <v>8525.9</v>
      </c>
      <c r="BF4" s="28">
        <v>12920.5</v>
      </c>
      <c r="BG4" s="28">
        <v>26000</v>
      </c>
      <c r="BI4" s="28">
        <v>96680</v>
      </c>
      <c r="BJ4" s="30">
        <v>6.2066742000474101E-2</v>
      </c>
      <c r="BK4" s="31">
        <f t="shared" si="4"/>
        <v>10.024262281483939</v>
      </c>
      <c r="BL4" s="29" t="s">
        <v>107</v>
      </c>
      <c r="BM4" s="28" t="e">
        <f>#N/A</f>
        <v>#N/A</v>
      </c>
      <c r="BN4" s="30" t="e">
        <f>#N/A</f>
        <v>#N/A</v>
      </c>
      <c r="BO4" s="29" t="e">
        <f>#N/A</f>
        <v>#N/A</v>
      </c>
      <c r="BP4" s="32" t="e">
        <f t="shared" si="5"/>
        <v>#N/A</v>
      </c>
      <c r="BQ4" s="29">
        <v>4738.3</v>
      </c>
      <c r="BR4" s="29">
        <v>2228.8000000000002</v>
      </c>
      <c r="BS4" s="29">
        <v>4171.7</v>
      </c>
      <c r="BT4" s="29">
        <v>2950.7</v>
      </c>
      <c r="BU4" s="29">
        <v>3622</v>
      </c>
      <c r="BV4" s="29">
        <v>2858.7</v>
      </c>
      <c r="BW4" s="29">
        <v>731.8</v>
      </c>
      <c r="BX4" s="29">
        <v>2372.3000000000002</v>
      </c>
      <c r="BY4" s="29">
        <v>1591.5</v>
      </c>
      <c r="BZ4" s="29">
        <v>1396.2</v>
      </c>
      <c r="CA4" s="29">
        <v>2563</v>
      </c>
      <c r="CB4" s="29">
        <v>3993.7</v>
      </c>
      <c r="CC4" s="29">
        <v>3974.8</v>
      </c>
      <c r="CD4" s="29">
        <v>2585.1</v>
      </c>
      <c r="CE4" s="29">
        <v>955.1</v>
      </c>
      <c r="CF4" s="29">
        <v>1214.8</v>
      </c>
      <c r="CG4" s="29">
        <v>573.4</v>
      </c>
      <c r="CH4" s="29">
        <v>1168.2</v>
      </c>
      <c r="CI4" s="29">
        <v>857</v>
      </c>
      <c r="CJ4" s="29">
        <v>1755.8</v>
      </c>
      <c r="CK4" s="29">
        <v>1086</v>
      </c>
      <c r="CL4" s="29">
        <v>705.7</v>
      </c>
      <c r="CM4" s="29">
        <v>1155.5</v>
      </c>
      <c r="CN4" s="29">
        <v>988.4</v>
      </c>
      <c r="CO4" s="29">
        <v>1293.7</v>
      </c>
      <c r="CP4" s="29">
        <v>3776.4</v>
      </c>
    </row>
    <row r="5" spans="1:94" x14ac:dyDescent="0.35">
      <c r="A5" t="s">
        <v>195</v>
      </c>
      <c r="B5" t="s">
        <v>196</v>
      </c>
      <c r="C5" t="s">
        <v>26</v>
      </c>
      <c r="D5" s="1">
        <v>216043</v>
      </c>
      <c r="E5" s="1">
        <v>63075</v>
      </c>
      <c r="F5" s="1">
        <v>152968</v>
      </c>
      <c r="G5" s="1">
        <v>74414</v>
      </c>
      <c r="H5" s="1">
        <v>141629</v>
      </c>
      <c r="I5" s="1">
        <v>74083</v>
      </c>
      <c r="J5" s="1">
        <v>331</v>
      </c>
      <c r="K5" s="1">
        <v>61477</v>
      </c>
      <c r="L5" s="1">
        <v>12606</v>
      </c>
      <c r="M5" s="1">
        <v>4381</v>
      </c>
      <c r="N5" s="1">
        <v>4224</v>
      </c>
      <c r="O5" s="1">
        <v>211819</v>
      </c>
      <c r="P5" s="1">
        <v>203950</v>
      </c>
      <c r="Q5" s="1">
        <v>12093</v>
      </c>
      <c r="R5" s="17">
        <f t="shared" si="0"/>
        <v>0.99555191227457196</v>
      </c>
      <c r="S5" s="17">
        <f t="shared" si="1"/>
        <v>4.4480877254280109E-3</v>
      </c>
      <c r="T5" s="17">
        <f t="shared" si="2"/>
        <v>0.17016049566027294</v>
      </c>
      <c r="U5" s="17">
        <f t="shared" si="3"/>
        <v>8.0159968154487768E-2</v>
      </c>
      <c r="V5" s="1">
        <v>62870</v>
      </c>
      <c r="W5" s="1">
        <v>1717</v>
      </c>
      <c r="X5" s="1">
        <v>8971</v>
      </c>
      <c r="Y5" s="1">
        <v>525</v>
      </c>
      <c r="Z5" s="1">
        <v>2068</v>
      </c>
      <c r="AA5" s="1">
        <v>0</v>
      </c>
      <c r="AB5" s="1">
        <v>0</v>
      </c>
      <c r="AC5" s="1">
        <v>0</v>
      </c>
      <c r="AD5" s="1">
        <v>1724</v>
      </c>
      <c r="AE5" s="1">
        <v>413</v>
      </c>
      <c r="AF5" s="1">
        <v>6130</v>
      </c>
      <c r="AG5" s="1">
        <v>240</v>
      </c>
      <c r="AH5" s="1">
        <v>0</v>
      </c>
      <c r="AI5" s="1">
        <v>3932</v>
      </c>
      <c r="AJ5" s="1">
        <v>325</v>
      </c>
      <c r="AK5" s="1">
        <v>124</v>
      </c>
      <c r="AL5" s="1">
        <v>0</v>
      </c>
      <c r="AM5" s="1">
        <v>241</v>
      </c>
      <c r="AN5" s="1">
        <v>49502</v>
      </c>
      <c r="AO5" s="1">
        <v>731</v>
      </c>
      <c r="AP5" s="1">
        <v>347</v>
      </c>
      <c r="AQ5" s="1">
        <v>1637</v>
      </c>
      <c r="AR5" s="1">
        <v>1349</v>
      </c>
      <c r="AS5" s="1">
        <v>5145</v>
      </c>
      <c r="AT5" s="1">
        <v>175</v>
      </c>
      <c r="AU5" s="13">
        <v>9040.1</v>
      </c>
      <c r="AV5" s="13">
        <v>8904.5</v>
      </c>
      <c r="AW5" s="13">
        <v>9163.5</v>
      </c>
      <c r="AX5" s="13">
        <v>9376.2999999999993</v>
      </c>
      <c r="AY5" s="13">
        <v>7291.6</v>
      </c>
      <c r="AZ5" s="13">
        <v>12607.5</v>
      </c>
      <c r="BA5" s="13">
        <v>8337.6</v>
      </c>
      <c r="BB5" s="13">
        <v>6831.9</v>
      </c>
      <c r="BC5" s="13">
        <v>9136.2000000000007</v>
      </c>
      <c r="BD5" s="13">
        <v>5941.3</v>
      </c>
      <c r="BE5" s="13">
        <v>8000</v>
      </c>
      <c r="BF5" s="28">
        <v>12000</v>
      </c>
      <c r="BG5" s="28">
        <v>32000</v>
      </c>
      <c r="BI5" s="28" t="e">
        <f>#N/A</f>
        <v>#N/A</v>
      </c>
      <c r="BJ5" s="30" t="e">
        <f>#N/A</f>
        <v>#N/A</v>
      </c>
      <c r="BK5" s="31" t="e">
        <f t="shared" si="4"/>
        <v>#N/A</v>
      </c>
      <c r="BL5" s="29" t="e">
        <f>#N/A</f>
        <v>#N/A</v>
      </c>
      <c r="BM5" s="28">
        <v>24309.5</v>
      </c>
      <c r="BN5" s="30">
        <v>8.9759307719953899E-2</v>
      </c>
      <c r="BO5" s="29" t="s">
        <v>107</v>
      </c>
      <c r="BP5" s="32">
        <f t="shared" si="5"/>
        <v>2.6890742359044699</v>
      </c>
      <c r="BQ5" s="29">
        <v>13966.6</v>
      </c>
      <c r="BR5" s="29">
        <v>6212.4</v>
      </c>
      <c r="BS5" s="29">
        <v>11457.4</v>
      </c>
      <c r="BT5" s="29">
        <v>8639.1</v>
      </c>
      <c r="BU5" s="29">
        <v>10702.8</v>
      </c>
      <c r="BV5" s="29">
        <v>8636.9</v>
      </c>
      <c r="BW5" s="29">
        <v>196.9</v>
      </c>
      <c r="BX5" s="29">
        <v>8255.9</v>
      </c>
      <c r="BY5" s="29">
        <v>2170.5</v>
      </c>
      <c r="BZ5" s="29">
        <v>1363.9</v>
      </c>
      <c r="CA5" s="29">
        <v>2798.1</v>
      </c>
      <c r="CB5" s="29">
        <v>13683.9</v>
      </c>
      <c r="CC5" s="29">
        <v>13570.8</v>
      </c>
      <c r="CD5" s="29">
        <v>3391.7</v>
      </c>
      <c r="CE5" s="29">
        <v>601.79999999999995</v>
      </c>
      <c r="CF5" s="29">
        <v>1048</v>
      </c>
      <c r="CG5" s="29">
        <v>640.6</v>
      </c>
      <c r="CH5" s="29">
        <v>690.7</v>
      </c>
      <c r="CI5" s="29">
        <v>1032.5999999999999</v>
      </c>
      <c r="CJ5" s="29">
        <v>1292.7</v>
      </c>
      <c r="CK5" s="29">
        <v>596.1</v>
      </c>
      <c r="CL5" s="29">
        <v>878.1</v>
      </c>
      <c r="CM5" s="29">
        <v>625.1</v>
      </c>
      <c r="CN5" s="29">
        <v>929.8</v>
      </c>
      <c r="CO5" s="29">
        <v>632.20000000000005</v>
      </c>
      <c r="CP5" s="29">
        <v>765.3</v>
      </c>
    </row>
    <row r="6" spans="1:94" x14ac:dyDescent="0.35">
      <c r="A6" t="s">
        <v>197</v>
      </c>
      <c r="B6" t="s">
        <v>198</v>
      </c>
      <c r="C6" t="s">
        <v>26</v>
      </c>
      <c r="D6" s="1">
        <v>249778</v>
      </c>
      <c r="E6" s="1">
        <v>9984</v>
      </c>
      <c r="F6" s="1">
        <v>239794</v>
      </c>
      <c r="G6" s="1">
        <v>193294</v>
      </c>
      <c r="H6" s="1">
        <v>56484</v>
      </c>
      <c r="I6" s="1">
        <v>191180</v>
      </c>
      <c r="J6" s="1">
        <v>2114</v>
      </c>
      <c r="K6" s="1">
        <v>156368</v>
      </c>
      <c r="L6" s="1">
        <v>34812</v>
      </c>
      <c r="M6" s="1">
        <v>816</v>
      </c>
      <c r="N6" s="1">
        <v>54895</v>
      </c>
      <c r="O6" s="1">
        <v>194883</v>
      </c>
      <c r="P6" s="1">
        <v>247287</v>
      </c>
      <c r="Q6" s="1">
        <v>2491</v>
      </c>
      <c r="R6" s="17">
        <f t="shared" si="0"/>
        <v>0.98906329218703115</v>
      </c>
      <c r="S6" s="17">
        <f t="shared" si="1"/>
        <v>1.0936707812968845E-2</v>
      </c>
      <c r="T6" s="17">
        <f t="shared" si="2"/>
        <v>0.18209017679673606</v>
      </c>
      <c r="U6" s="17">
        <f t="shared" si="3"/>
        <v>0.15110217873471643</v>
      </c>
      <c r="V6" s="1">
        <v>173525</v>
      </c>
      <c r="W6" s="1">
        <v>5266</v>
      </c>
      <c r="X6" s="1">
        <v>9617</v>
      </c>
      <c r="Y6" s="1">
        <v>2772</v>
      </c>
      <c r="Z6" s="1">
        <v>1484</v>
      </c>
      <c r="AA6" s="1">
        <v>0</v>
      </c>
      <c r="AB6" s="1">
        <v>0</v>
      </c>
      <c r="AC6" s="1">
        <v>211</v>
      </c>
      <c r="AD6" s="1">
        <v>2388</v>
      </c>
      <c r="AE6" s="1">
        <v>1036</v>
      </c>
      <c r="AF6" s="1">
        <v>10857</v>
      </c>
      <c r="AG6" s="1">
        <v>0</v>
      </c>
      <c r="AH6" s="1">
        <v>137</v>
      </c>
      <c r="AI6" s="1">
        <v>128</v>
      </c>
      <c r="AJ6" s="1">
        <v>153</v>
      </c>
      <c r="AK6" s="1">
        <v>380</v>
      </c>
      <c r="AL6" s="1">
        <v>0</v>
      </c>
      <c r="AM6" s="1">
        <v>351</v>
      </c>
      <c r="AN6" s="1">
        <v>156623</v>
      </c>
      <c r="AO6" s="1">
        <v>5490</v>
      </c>
      <c r="AP6" s="1">
        <v>562</v>
      </c>
      <c r="AQ6" s="1">
        <v>4573</v>
      </c>
      <c r="AR6" s="1">
        <v>2088</v>
      </c>
      <c r="AS6" s="1">
        <v>3732</v>
      </c>
      <c r="AT6" s="1">
        <v>987</v>
      </c>
      <c r="AU6" s="13">
        <v>8723.7999999999993</v>
      </c>
      <c r="AV6" s="13">
        <v>9003.5</v>
      </c>
      <c r="AW6" s="13">
        <v>8713.7999999999993</v>
      </c>
      <c r="AX6" s="13">
        <v>9351.1</v>
      </c>
      <c r="AY6" s="13">
        <v>5778.8</v>
      </c>
      <c r="AZ6" s="13" t="e">
        <f>#N/A</f>
        <v>#N/A</v>
      </c>
      <c r="BA6" s="13">
        <v>8723.7999999999993</v>
      </c>
      <c r="BB6" s="13">
        <v>6868.5</v>
      </c>
      <c r="BC6" s="13">
        <v>9209.2999999999993</v>
      </c>
      <c r="BD6" s="13">
        <v>6000</v>
      </c>
      <c r="BE6" s="13">
        <v>8000</v>
      </c>
      <c r="BF6" s="28">
        <v>10000</v>
      </c>
      <c r="BG6" s="28">
        <v>34000</v>
      </c>
      <c r="BI6" s="28">
        <v>70780</v>
      </c>
      <c r="BJ6" s="30">
        <v>5.7061648208229301E-2</v>
      </c>
      <c r="BK6" s="31">
        <f t="shared" si="4"/>
        <v>8.1134368050620154</v>
      </c>
      <c r="BL6" s="29" t="s">
        <v>107</v>
      </c>
      <c r="BM6" s="28">
        <v>36337.156730000002</v>
      </c>
      <c r="BN6" s="30">
        <v>7.4621441272527705E-2</v>
      </c>
      <c r="BO6" s="29" t="s">
        <v>113</v>
      </c>
      <c r="BP6" s="32">
        <f t="shared" si="5"/>
        <v>4.1652899802838217</v>
      </c>
      <c r="BQ6" s="29">
        <v>13882</v>
      </c>
      <c r="BR6" s="29">
        <v>2774</v>
      </c>
      <c r="BS6" s="29">
        <v>13049.5</v>
      </c>
      <c r="BT6" s="29">
        <v>12037.2</v>
      </c>
      <c r="BU6" s="29">
        <v>5776.2</v>
      </c>
      <c r="BV6" s="29">
        <v>11987.3</v>
      </c>
      <c r="BW6" s="29">
        <v>1143.0999999999999</v>
      </c>
      <c r="BX6" s="29">
        <v>10852.7</v>
      </c>
      <c r="BY6" s="29">
        <v>4723</v>
      </c>
      <c r="BZ6" s="29">
        <v>519</v>
      </c>
      <c r="CA6" s="29">
        <v>6261.4</v>
      </c>
      <c r="CB6" s="29">
        <v>12200.1</v>
      </c>
      <c r="CC6" s="29">
        <v>13768.4</v>
      </c>
      <c r="CD6" s="29">
        <v>1357.8</v>
      </c>
      <c r="CE6" s="29">
        <v>525.6</v>
      </c>
      <c r="CF6" s="29">
        <v>1840.3</v>
      </c>
      <c r="CG6" s="29">
        <v>540.20000000000005</v>
      </c>
      <c r="CH6" s="29">
        <v>564.9</v>
      </c>
      <c r="CI6" s="29">
        <v>436.7</v>
      </c>
      <c r="CJ6" s="29" t="e">
        <f>#N/A</f>
        <v>#N/A</v>
      </c>
      <c r="CK6" s="29">
        <v>525.6</v>
      </c>
      <c r="CL6" s="29">
        <v>470.7</v>
      </c>
      <c r="CM6" s="29">
        <v>616.29999999999995</v>
      </c>
      <c r="CN6" s="29">
        <v>442.3</v>
      </c>
      <c r="CO6" s="29">
        <v>461.2</v>
      </c>
      <c r="CP6" s="29">
        <v>1394.5</v>
      </c>
    </row>
    <row r="7" spans="1:94" x14ac:dyDescent="0.35">
      <c r="A7" t="s">
        <v>199</v>
      </c>
      <c r="B7" t="s">
        <v>200</v>
      </c>
      <c r="C7" t="s">
        <v>26</v>
      </c>
      <c r="D7" s="1">
        <v>676184</v>
      </c>
      <c r="E7" s="1">
        <v>200188</v>
      </c>
      <c r="F7" s="1">
        <v>475996</v>
      </c>
      <c r="G7" s="1">
        <v>440461</v>
      </c>
      <c r="H7" s="1">
        <v>235723</v>
      </c>
      <c r="I7" s="1">
        <v>437976</v>
      </c>
      <c r="J7" s="1">
        <v>2485</v>
      </c>
      <c r="K7" s="1">
        <v>386198</v>
      </c>
      <c r="L7" s="1">
        <v>51778</v>
      </c>
      <c r="M7" s="1">
        <v>3970</v>
      </c>
      <c r="N7" s="1">
        <v>99637</v>
      </c>
      <c r="O7" s="1">
        <v>576547</v>
      </c>
      <c r="P7" s="1">
        <v>660139</v>
      </c>
      <c r="Q7" s="1">
        <v>16045</v>
      </c>
      <c r="R7" s="17">
        <f t="shared" si="0"/>
        <v>0.99435818381196062</v>
      </c>
      <c r="S7" s="17">
        <f t="shared" si="1"/>
        <v>5.6418161880393497E-3</v>
      </c>
      <c r="T7" s="17">
        <f t="shared" si="2"/>
        <v>0.11822108974007708</v>
      </c>
      <c r="U7" s="17">
        <f t="shared" si="3"/>
        <v>8.612005016386072E-2</v>
      </c>
      <c r="V7" s="1">
        <v>404167</v>
      </c>
      <c r="W7" s="1">
        <v>3997</v>
      </c>
      <c r="X7" s="1">
        <v>25725</v>
      </c>
      <c r="Y7" s="1">
        <v>4087</v>
      </c>
      <c r="Z7" s="1">
        <v>6872</v>
      </c>
      <c r="AA7" s="1">
        <v>0</v>
      </c>
      <c r="AB7" s="1">
        <v>0</v>
      </c>
      <c r="AC7" s="1">
        <v>2189</v>
      </c>
      <c r="AD7" s="1">
        <v>6263</v>
      </c>
      <c r="AE7" s="1">
        <v>3349</v>
      </c>
      <c r="AF7" s="1">
        <v>14346</v>
      </c>
      <c r="AG7" s="1">
        <v>2505</v>
      </c>
      <c r="AH7" s="1">
        <v>347</v>
      </c>
      <c r="AI7" s="1">
        <v>489</v>
      </c>
      <c r="AJ7" s="1">
        <v>575</v>
      </c>
      <c r="AK7" s="1">
        <v>666</v>
      </c>
      <c r="AL7" s="1">
        <v>431</v>
      </c>
      <c r="AM7" s="1">
        <v>872</v>
      </c>
      <c r="AN7" s="1">
        <v>367045</v>
      </c>
      <c r="AO7" s="1">
        <v>4651</v>
      </c>
      <c r="AP7" s="1">
        <v>785</v>
      </c>
      <c r="AQ7" s="1">
        <v>5558</v>
      </c>
      <c r="AR7" s="1">
        <v>4169</v>
      </c>
      <c r="AS7" s="1">
        <v>16492</v>
      </c>
      <c r="AT7" s="1">
        <v>372</v>
      </c>
      <c r="AU7" s="13">
        <v>9769.2000000000007</v>
      </c>
      <c r="AV7" s="13">
        <v>10431.6</v>
      </c>
      <c r="AW7" s="13">
        <v>9434.7999999999993</v>
      </c>
      <c r="AX7" s="13">
        <v>10233.700000000001</v>
      </c>
      <c r="AY7" s="13">
        <v>6663</v>
      </c>
      <c r="AZ7" s="13">
        <v>12541.3</v>
      </c>
      <c r="BA7" s="13">
        <v>9711.7000000000007</v>
      </c>
      <c r="BB7" s="13">
        <v>7950</v>
      </c>
      <c r="BC7" s="13">
        <v>10200.700000000001</v>
      </c>
      <c r="BD7" s="13">
        <v>7000</v>
      </c>
      <c r="BE7" s="13">
        <v>9000</v>
      </c>
      <c r="BF7" s="28">
        <v>11200</v>
      </c>
      <c r="BG7" s="28">
        <v>70000</v>
      </c>
      <c r="BI7" s="28">
        <v>70955</v>
      </c>
      <c r="BJ7" s="30">
        <v>7.1476709878056904E-2</v>
      </c>
      <c r="BK7" s="31">
        <f t="shared" si="4"/>
        <v>7.2631331122302738</v>
      </c>
      <c r="BL7" s="29" t="s">
        <v>107</v>
      </c>
      <c r="BM7" s="28">
        <v>22166</v>
      </c>
      <c r="BN7" s="30">
        <v>0.10231830725917899</v>
      </c>
      <c r="BO7" s="29" t="s">
        <v>107</v>
      </c>
      <c r="BP7" s="32">
        <f t="shared" si="5"/>
        <v>2.2689677762764604</v>
      </c>
      <c r="BQ7" s="29">
        <v>28673.4</v>
      </c>
      <c r="BR7" s="29">
        <v>12788.3</v>
      </c>
      <c r="BS7" s="29">
        <v>22335.200000000001</v>
      </c>
      <c r="BT7" s="29">
        <v>20765.900000000001</v>
      </c>
      <c r="BU7" s="29">
        <v>14954.5</v>
      </c>
      <c r="BV7" s="29">
        <v>20671.3</v>
      </c>
      <c r="BW7" s="29">
        <v>1110.3</v>
      </c>
      <c r="BX7" s="29">
        <v>19411.400000000001</v>
      </c>
      <c r="BY7" s="29">
        <v>5927.3</v>
      </c>
      <c r="BZ7" s="29">
        <v>1392.2</v>
      </c>
      <c r="CA7" s="29">
        <v>9656.5</v>
      </c>
      <c r="CB7" s="29">
        <v>25850.9</v>
      </c>
      <c r="CC7" s="29">
        <v>28242.3</v>
      </c>
      <c r="CD7" s="29">
        <v>3755.6</v>
      </c>
      <c r="CE7" s="29">
        <v>284.3</v>
      </c>
      <c r="CF7" s="29">
        <v>530.6</v>
      </c>
      <c r="CG7" s="29">
        <v>308.8</v>
      </c>
      <c r="CH7" s="29">
        <v>289.39999999999998</v>
      </c>
      <c r="CI7" s="29">
        <v>777.8</v>
      </c>
      <c r="CJ7" s="29">
        <v>1651.7</v>
      </c>
      <c r="CK7" s="29">
        <v>287.89999999999998</v>
      </c>
      <c r="CL7" s="29">
        <v>346.3</v>
      </c>
      <c r="CM7" s="29">
        <v>334</v>
      </c>
      <c r="CN7" s="29">
        <v>395.4</v>
      </c>
      <c r="CO7" s="29">
        <v>185.4</v>
      </c>
      <c r="CP7" s="29">
        <v>510.2</v>
      </c>
    </row>
    <row r="8" spans="1:94" x14ac:dyDescent="0.35">
      <c r="A8" t="s">
        <v>201</v>
      </c>
      <c r="B8" t="s">
        <v>202</v>
      </c>
      <c r="C8" t="s">
        <v>26</v>
      </c>
      <c r="D8" s="1">
        <v>106502</v>
      </c>
      <c r="E8" s="1">
        <v>45632</v>
      </c>
      <c r="F8" s="1">
        <v>60870</v>
      </c>
      <c r="G8" s="1">
        <v>77436</v>
      </c>
      <c r="H8" s="1">
        <v>29066</v>
      </c>
      <c r="I8" s="1">
        <v>75697</v>
      </c>
      <c r="J8" s="1">
        <v>1739</v>
      </c>
      <c r="K8" s="1">
        <v>67348</v>
      </c>
      <c r="L8" s="1">
        <v>8349</v>
      </c>
      <c r="M8" s="1">
        <v>311</v>
      </c>
      <c r="N8" s="1">
        <v>17680</v>
      </c>
      <c r="O8" s="1">
        <v>88822</v>
      </c>
      <c r="P8" s="1">
        <v>100620</v>
      </c>
      <c r="Q8" s="1">
        <v>5882</v>
      </c>
      <c r="R8" s="17">
        <f t="shared" si="0"/>
        <v>0.97754274497649674</v>
      </c>
      <c r="S8" s="17">
        <f t="shared" si="1"/>
        <v>2.2457255023503282E-2</v>
      </c>
      <c r="T8" s="17">
        <f t="shared" si="2"/>
        <v>0.11029499187550365</v>
      </c>
      <c r="U8" s="17">
        <f t="shared" si="3"/>
        <v>9.7641358847721169E-2</v>
      </c>
      <c r="V8" s="1">
        <v>72764</v>
      </c>
      <c r="W8" s="1">
        <v>529</v>
      </c>
      <c r="X8" s="1">
        <v>1739</v>
      </c>
      <c r="Y8" s="1">
        <v>665</v>
      </c>
      <c r="Z8" s="1">
        <v>84</v>
      </c>
      <c r="AA8" s="1">
        <v>0</v>
      </c>
      <c r="AB8" s="1">
        <v>0</v>
      </c>
      <c r="AC8" s="1">
        <v>382</v>
      </c>
      <c r="AD8" s="1">
        <v>1054</v>
      </c>
      <c r="AE8" s="1">
        <v>114</v>
      </c>
      <c r="AF8" s="1">
        <v>2973</v>
      </c>
      <c r="AG8" s="1">
        <v>0</v>
      </c>
      <c r="AH8" s="1">
        <v>48</v>
      </c>
      <c r="AI8" s="1">
        <v>400</v>
      </c>
      <c r="AJ8" s="1">
        <v>39</v>
      </c>
      <c r="AK8" s="1">
        <v>0</v>
      </c>
      <c r="AL8" s="1">
        <v>0</v>
      </c>
      <c r="AM8" s="1">
        <v>209</v>
      </c>
      <c r="AN8" s="1">
        <v>62793</v>
      </c>
      <c r="AO8" s="1">
        <v>38</v>
      </c>
      <c r="AP8" s="1">
        <v>808</v>
      </c>
      <c r="AQ8" s="1">
        <v>713</v>
      </c>
      <c r="AR8" s="1">
        <v>1420</v>
      </c>
      <c r="AS8" s="1">
        <v>4622</v>
      </c>
      <c r="AT8" s="1">
        <v>0</v>
      </c>
      <c r="AU8" s="13">
        <v>10748.9</v>
      </c>
      <c r="AV8" s="13">
        <v>11268.4</v>
      </c>
      <c r="AW8" s="13">
        <v>10268.9</v>
      </c>
      <c r="AX8" s="13">
        <v>10688.3</v>
      </c>
      <c r="AY8" s="13">
        <v>11375.9</v>
      </c>
      <c r="AZ8" s="13">
        <v>12904.6</v>
      </c>
      <c r="BA8" s="13">
        <v>10632.4</v>
      </c>
      <c r="BB8" s="13">
        <v>8799.2999999999993</v>
      </c>
      <c r="BC8" s="13">
        <v>11178.6</v>
      </c>
      <c r="BD8" s="13">
        <v>8000</v>
      </c>
      <c r="BE8" s="13">
        <v>10000</v>
      </c>
      <c r="BF8" s="28">
        <v>13000</v>
      </c>
      <c r="BG8" s="28">
        <v>38700</v>
      </c>
      <c r="BI8" s="28" t="e">
        <f>#N/A</f>
        <v>#N/A</v>
      </c>
      <c r="BJ8" s="30" t="e">
        <f>#N/A</f>
        <v>#N/A</v>
      </c>
      <c r="BK8" s="31" t="e">
        <f t="shared" si="4"/>
        <v>#N/A</v>
      </c>
      <c r="BL8" s="29" t="e">
        <f>#N/A</f>
        <v>#N/A</v>
      </c>
      <c r="BM8" s="28">
        <v>29975</v>
      </c>
      <c r="BN8" s="30">
        <v>0.10326358976774</v>
      </c>
      <c r="BO8" s="29" t="s">
        <v>107</v>
      </c>
      <c r="BP8" s="32">
        <f t="shared" si="5"/>
        <v>2.7886574440175274</v>
      </c>
      <c r="BQ8" s="29">
        <v>8731.2000000000007</v>
      </c>
      <c r="BR8" s="29">
        <v>4726.6000000000004</v>
      </c>
      <c r="BS8" s="29">
        <v>6321.5</v>
      </c>
      <c r="BT8" s="29">
        <v>7319.4</v>
      </c>
      <c r="BU8" s="29">
        <v>4652.6000000000004</v>
      </c>
      <c r="BV8" s="29">
        <v>7274</v>
      </c>
      <c r="BW8" s="29">
        <v>663.3</v>
      </c>
      <c r="BX8" s="29">
        <v>6998.5</v>
      </c>
      <c r="BY8" s="29">
        <v>1758.7</v>
      </c>
      <c r="BZ8" s="29">
        <v>311</v>
      </c>
      <c r="CA8" s="29">
        <v>4090.4</v>
      </c>
      <c r="CB8" s="29">
        <v>7677.7</v>
      </c>
      <c r="CC8" s="29">
        <v>8544.7000000000007</v>
      </c>
      <c r="CD8" s="29">
        <v>1879.3</v>
      </c>
      <c r="CE8" s="29">
        <v>559.20000000000005</v>
      </c>
      <c r="CF8" s="29">
        <v>821.5</v>
      </c>
      <c r="CG8" s="29">
        <v>663.4</v>
      </c>
      <c r="CH8" s="29">
        <v>501.9</v>
      </c>
      <c r="CI8" s="29">
        <v>3567.4</v>
      </c>
      <c r="CJ8" s="29">
        <v>521.20000000000005</v>
      </c>
      <c r="CK8" s="29">
        <v>582.5</v>
      </c>
      <c r="CL8" s="29">
        <v>822.1</v>
      </c>
      <c r="CM8" s="29">
        <v>646.29999999999995</v>
      </c>
      <c r="CN8" s="29">
        <v>561.20000000000005</v>
      </c>
      <c r="CO8" s="29">
        <v>974.9</v>
      </c>
      <c r="CP8" s="29">
        <v>672.1</v>
      </c>
    </row>
    <row r="9" spans="1:94" x14ac:dyDescent="0.35">
      <c r="A9" t="s">
        <v>203</v>
      </c>
      <c r="B9" t="s">
        <v>204</v>
      </c>
      <c r="C9" t="s">
        <v>26</v>
      </c>
      <c r="D9" s="1">
        <v>98818</v>
      </c>
      <c r="E9" s="1">
        <v>71195</v>
      </c>
      <c r="F9" s="1">
        <v>27623</v>
      </c>
      <c r="G9" s="1">
        <v>86081</v>
      </c>
      <c r="H9" s="1">
        <v>12737</v>
      </c>
      <c r="I9" s="1">
        <v>84124</v>
      </c>
      <c r="J9" s="1">
        <v>1957</v>
      </c>
      <c r="K9" s="1">
        <v>69709</v>
      </c>
      <c r="L9" s="1">
        <v>14415</v>
      </c>
      <c r="M9" s="1">
        <v>689</v>
      </c>
      <c r="N9" s="1">
        <v>25966</v>
      </c>
      <c r="O9" s="1">
        <v>72852</v>
      </c>
      <c r="P9" s="1">
        <v>93360</v>
      </c>
      <c r="Q9" s="1">
        <v>5458</v>
      </c>
      <c r="R9" s="17">
        <f t="shared" si="0"/>
        <v>0.97726559868031271</v>
      </c>
      <c r="S9" s="17">
        <f t="shared" si="1"/>
        <v>2.2734401319687271E-2</v>
      </c>
      <c r="T9" s="17">
        <f t="shared" si="2"/>
        <v>0.17135419143169606</v>
      </c>
      <c r="U9" s="17">
        <f t="shared" si="3"/>
        <v>0.17265073164808031</v>
      </c>
      <c r="V9" s="1">
        <v>75669</v>
      </c>
      <c r="W9" s="1">
        <v>1776</v>
      </c>
      <c r="X9" s="1">
        <v>6164</v>
      </c>
      <c r="Y9" s="1">
        <v>515</v>
      </c>
      <c r="Z9" s="1">
        <v>662</v>
      </c>
      <c r="AA9" s="1">
        <v>0</v>
      </c>
      <c r="AB9" s="1">
        <v>0</v>
      </c>
      <c r="AC9" s="1">
        <v>443</v>
      </c>
      <c r="AD9" s="1">
        <v>3036</v>
      </c>
      <c r="AE9" s="1">
        <v>895</v>
      </c>
      <c r="AF9" s="1">
        <v>2187</v>
      </c>
      <c r="AG9" s="1">
        <v>5030</v>
      </c>
      <c r="AH9" s="1">
        <v>0</v>
      </c>
      <c r="AI9" s="1">
        <v>123</v>
      </c>
      <c r="AJ9" s="1">
        <v>81</v>
      </c>
      <c r="AK9" s="1">
        <v>0</v>
      </c>
      <c r="AL9" s="1">
        <v>0</v>
      </c>
      <c r="AM9" s="1">
        <v>347</v>
      </c>
      <c r="AN9" s="1">
        <v>60991</v>
      </c>
      <c r="AO9" s="1">
        <v>951</v>
      </c>
      <c r="AP9" s="1">
        <v>1983</v>
      </c>
      <c r="AQ9" s="1">
        <v>1868</v>
      </c>
      <c r="AR9" s="1">
        <v>1010</v>
      </c>
      <c r="AS9" s="1">
        <v>4517</v>
      </c>
      <c r="AT9" s="1">
        <v>0</v>
      </c>
      <c r="AU9" s="13">
        <v>10285.5</v>
      </c>
      <c r="AV9" s="13">
        <v>10601.6</v>
      </c>
      <c r="AW9" s="13">
        <v>9258.7000000000007</v>
      </c>
      <c r="AX9" s="13">
        <v>10810.1</v>
      </c>
      <c r="AY9" s="13">
        <v>8197.7000000000007</v>
      </c>
      <c r="AZ9" s="13">
        <v>11255.2</v>
      </c>
      <c r="BA9" s="13">
        <v>10203.9</v>
      </c>
      <c r="BB9" s="13">
        <v>8600.9</v>
      </c>
      <c r="BC9" s="13">
        <v>10744</v>
      </c>
      <c r="BD9" s="13">
        <v>7000</v>
      </c>
      <c r="BE9" s="13">
        <v>9000</v>
      </c>
      <c r="BF9" s="28">
        <v>12000</v>
      </c>
      <c r="BG9" s="28">
        <v>36000</v>
      </c>
      <c r="BI9" s="28" t="e">
        <f>#N/A</f>
        <v>#N/A</v>
      </c>
      <c r="BJ9" s="30" t="e">
        <f>#N/A</f>
        <v>#N/A</v>
      </c>
      <c r="BK9" s="31" t="e">
        <f t="shared" si="4"/>
        <v>#N/A</v>
      </c>
      <c r="BL9" s="29" t="e">
        <f>#N/A</f>
        <v>#N/A</v>
      </c>
      <c r="BM9" s="28">
        <v>38296.125</v>
      </c>
      <c r="BN9" s="30">
        <v>9.28212220845646E-2</v>
      </c>
      <c r="BO9" s="29" t="s">
        <v>113</v>
      </c>
      <c r="BP9" s="32">
        <f t="shared" si="5"/>
        <v>3.7233119439988331</v>
      </c>
      <c r="BQ9" s="29">
        <v>7047.6</v>
      </c>
      <c r="BR9" s="29">
        <v>5797.1</v>
      </c>
      <c r="BS9" s="29">
        <v>3479.2</v>
      </c>
      <c r="BT9" s="29">
        <v>6582.9</v>
      </c>
      <c r="BU9" s="29">
        <v>2456.5</v>
      </c>
      <c r="BV9" s="29">
        <v>6522</v>
      </c>
      <c r="BW9" s="29">
        <v>917.2</v>
      </c>
      <c r="BX9" s="29">
        <v>6167.4</v>
      </c>
      <c r="BY9" s="29">
        <v>2129.1</v>
      </c>
      <c r="BZ9" s="29">
        <v>345.4</v>
      </c>
      <c r="CA9" s="29">
        <v>3826.2</v>
      </c>
      <c r="CB9" s="29">
        <v>5930.7</v>
      </c>
      <c r="CC9" s="29">
        <v>6924.6</v>
      </c>
      <c r="CD9" s="29">
        <v>1411.1</v>
      </c>
      <c r="CE9" s="29">
        <v>597.29999999999995</v>
      </c>
      <c r="CF9" s="29">
        <v>692</v>
      </c>
      <c r="CG9" s="29">
        <v>1096.4000000000001</v>
      </c>
      <c r="CH9" s="29">
        <v>698.4</v>
      </c>
      <c r="CI9" s="29">
        <v>860.2</v>
      </c>
      <c r="CJ9" s="29">
        <v>1654.1</v>
      </c>
      <c r="CK9" s="29">
        <v>628.70000000000005</v>
      </c>
      <c r="CL9" s="29">
        <v>1352.7</v>
      </c>
      <c r="CM9" s="29">
        <v>672.3</v>
      </c>
      <c r="CN9" s="29">
        <v>443.9</v>
      </c>
      <c r="CO9" s="29">
        <v>565.70000000000005</v>
      </c>
      <c r="CP9" s="29">
        <v>1329.6</v>
      </c>
    </row>
    <row r="10" spans="1:94" x14ac:dyDescent="0.35">
      <c r="A10" t="s">
        <v>205</v>
      </c>
      <c r="B10" t="s">
        <v>206</v>
      </c>
      <c r="C10" t="s">
        <v>26</v>
      </c>
      <c r="D10" s="1">
        <v>60453</v>
      </c>
      <c r="E10" s="1">
        <v>28101</v>
      </c>
      <c r="F10" s="1">
        <v>32352</v>
      </c>
      <c r="G10" s="1">
        <v>32407</v>
      </c>
      <c r="H10" s="1">
        <v>28046</v>
      </c>
      <c r="I10" s="1">
        <v>31589</v>
      </c>
      <c r="J10" s="1">
        <v>818</v>
      </c>
      <c r="K10" s="1">
        <v>26518</v>
      </c>
      <c r="L10" s="1">
        <v>5071</v>
      </c>
      <c r="M10" s="1">
        <v>63</v>
      </c>
      <c r="N10" s="1">
        <v>3685</v>
      </c>
      <c r="O10" s="1">
        <v>56768</v>
      </c>
      <c r="P10" s="1">
        <v>52631</v>
      </c>
      <c r="Q10" s="1">
        <v>7822</v>
      </c>
      <c r="R10" s="17">
        <f t="shared" si="0"/>
        <v>0.97475853982164351</v>
      </c>
      <c r="S10" s="17">
        <f t="shared" si="1"/>
        <v>2.5241460178356528E-2</v>
      </c>
      <c r="T10" s="17">
        <f t="shared" si="2"/>
        <v>0.16053056443698757</v>
      </c>
      <c r="U10" s="17">
        <f t="shared" si="3"/>
        <v>9.8456652275321327E-2</v>
      </c>
      <c r="V10" s="1">
        <v>27131</v>
      </c>
      <c r="W10" s="1">
        <v>651</v>
      </c>
      <c r="X10" s="1">
        <v>3515</v>
      </c>
      <c r="Y10" s="1">
        <v>292</v>
      </c>
      <c r="Z10" s="1">
        <v>838</v>
      </c>
      <c r="AA10" s="1">
        <v>0</v>
      </c>
      <c r="AB10" s="1">
        <v>0</v>
      </c>
      <c r="AC10" s="1">
        <v>369</v>
      </c>
      <c r="AD10" s="1">
        <v>835</v>
      </c>
      <c r="AE10" s="1">
        <v>1029</v>
      </c>
      <c r="AF10" s="1">
        <v>2381</v>
      </c>
      <c r="AG10" s="1">
        <v>193</v>
      </c>
      <c r="AH10" s="1">
        <v>0</v>
      </c>
      <c r="AI10" s="1">
        <v>147</v>
      </c>
      <c r="AJ10" s="1">
        <v>0</v>
      </c>
      <c r="AK10" s="1">
        <v>77</v>
      </c>
      <c r="AL10" s="1">
        <v>0</v>
      </c>
      <c r="AM10" s="1">
        <v>454</v>
      </c>
      <c r="AN10" s="1">
        <v>23380</v>
      </c>
      <c r="AO10" s="1">
        <v>0</v>
      </c>
      <c r="AP10" s="1">
        <v>0</v>
      </c>
      <c r="AQ10" s="1">
        <v>167</v>
      </c>
      <c r="AR10" s="1">
        <v>0</v>
      </c>
      <c r="AS10" s="1">
        <v>1582</v>
      </c>
      <c r="AT10" s="1">
        <v>137</v>
      </c>
      <c r="AU10" s="13">
        <v>10386.4</v>
      </c>
      <c r="AV10" s="13">
        <v>10349.299999999999</v>
      </c>
      <c r="AW10" s="13">
        <v>10462.9</v>
      </c>
      <c r="AX10" s="13">
        <v>10999.5</v>
      </c>
      <c r="AY10" s="13">
        <v>7874.2</v>
      </c>
      <c r="AZ10" s="13">
        <v>22000</v>
      </c>
      <c r="BA10" s="13">
        <v>9883</v>
      </c>
      <c r="BB10" s="13">
        <v>8197.7000000000007</v>
      </c>
      <c r="BC10" s="13">
        <v>10621.4</v>
      </c>
      <c r="BD10" s="13">
        <v>7000</v>
      </c>
      <c r="BE10" s="13">
        <v>9000</v>
      </c>
      <c r="BF10" s="28">
        <v>12651.8</v>
      </c>
      <c r="BG10" s="28">
        <v>28000</v>
      </c>
      <c r="BI10" s="28" t="e">
        <f>#N/A</f>
        <v>#N/A</v>
      </c>
      <c r="BJ10" s="30" t="e">
        <f>#N/A</f>
        <v>#N/A</v>
      </c>
      <c r="BK10" s="31" t="e">
        <f t="shared" si="4"/>
        <v>#N/A</v>
      </c>
      <c r="BL10" s="29" t="e">
        <f>#N/A</f>
        <v>#N/A</v>
      </c>
      <c r="BM10" s="28">
        <v>32887.875</v>
      </c>
      <c r="BN10" s="30">
        <v>9.7805365129475699E-2</v>
      </c>
      <c r="BO10" s="29" t="s">
        <v>107</v>
      </c>
      <c r="BP10" s="32">
        <f t="shared" si="5"/>
        <v>3.1664363975968577</v>
      </c>
      <c r="BQ10" s="29">
        <v>7148.1</v>
      </c>
      <c r="BR10" s="29">
        <v>4655.3</v>
      </c>
      <c r="BS10" s="29">
        <v>5151.1000000000004</v>
      </c>
      <c r="BT10" s="29">
        <v>4751.3</v>
      </c>
      <c r="BU10" s="29">
        <v>5305</v>
      </c>
      <c r="BV10" s="29">
        <v>4699.1000000000004</v>
      </c>
      <c r="BW10" s="29">
        <v>702.6</v>
      </c>
      <c r="BX10" s="29">
        <v>4361.8</v>
      </c>
      <c r="BY10" s="29">
        <v>1529.3</v>
      </c>
      <c r="BZ10" s="29">
        <v>44.7</v>
      </c>
      <c r="CA10" s="29">
        <v>1085.9000000000001</v>
      </c>
      <c r="CB10" s="29">
        <v>7058</v>
      </c>
      <c r="CC10" s="29">
        <v>5552.2</v>
      </c>
      <c r="CD10" s="29">
        <v>4502.7</v>
      </c>
      <c r="CE10" s="29">
        <v>1036.5999999999999</v>
      </c>
      <c r="CF10" s="29">
        <v>1452.3</v>
      </c>
      <c r="CG10" s="29">
        <v>1027.0999999999999</v>
      </c>
      <c r="CH10" s="29">
        <v>1055.3</v>
      </c>
      <c r="CI10" s="29">
        <v>3046.2</v>
      </c>
      <c r="CJ10" s="29">
        <v>0</v>
      </c>
      <c r="CK10" s="29">
        <v>978.9</v>
      </c>
      <c r="CL10" s="29">
        <v>1383.8</v>
      </c>
      <c r="CM10" s="29">
        <v>1123.9000000000001</v>
      </c>
      <c r="CN10" s="29">
        <v>853.4</v>
      </c>
      <c r="CO10" s="29">
        <v>1250.8</v>
      </c>
      <c r="CP10" s="29">
        <v>1470.2</v>
      </c>
    </row>
    <row r="11" spans="1:94" x14ac:dyDescent="0.35">
      <c r="A11" t="s">
        <v>207</v>
      </c>
      <c r="B11" t="s">
        <v>208</v>
      </c>
      <c r="C11" t="s">
        <v>26</v>
      </c>
      <c r="D11" s="1">
        <v>55149</v>
      </c>
      <c r="E11" s="1">
        <v>4127</v>
      </c>
      <c r="F11" s="1">
        <v>51022</v>
      </c>
      <c r="G11" s="1">
        <v>40551</v>
      </c>
      <c r="H11" s="1">
        <v>14598</v>
      </c>
      <c r="I11" s="1">
        <v>38992</v>
      </c>
      <c r="J11" s="1">
        <v>1559</v>
      </c>
      <c r="K11" s="1">
        <v>33861</v>
      </c>
      <c r="L11" s="1">
        <v>5131</v>
      </c>
      <c r="M11" s="1">
        <v>2659</v>
      </c>
      <c r="N11" s="1">
        <v>16323</v>
      </c>
      <c r="O11" s="1">
        <v>38826</v>
      </c>
      <c r="P11" s="1">
        <v>49212</v>
      </c>
      <c r="Q11" s="1">
        <v>5937</v>
      </c>
      <c r="R11" s="17">
        <f t="shared" si="0"/>
        <v>0.96155458558358609</v>
      </c>
      <c r="S11" s="17">
        <f t="shared" si="1"/>
        <v>3.8445414416413901E-2</v>
      </c>
      <c r="T11" s="17">
        <f t="shared" si="2"/>
        <v>0.13159109560935575</v>
      </c>
      <c r="U11" s="17">
        <f t="shared" si="3"/>
        <v>0.16952256613900524</v>
      </c>
      <c r="V11" s="1">
        <v>36402</v>
      </c>
      <c r="W11" s="1">
        <v>645</v>
      </c>
      <c r="X11" s="1">
        <v>1406</v>
      </c>
      <c r="Y11" s="1">
        <v>539</v>
      </c>
      <c r="Z11" s="1">
        <v>0</v>
      </c>
      <c r="AA11" s="1">
        <v>0</v>
      </c>
      <c r="AB11" s="1">
        <v>68</v>
      </c>
      <c r="AC11" s="1">
        <v>0</v>
      </c>
      <c r="AD11" s="1">
        <v>606</v>
      </c>
      <c r="AE11" s="1">
        <v>109</v>
      </c>
      <c r="AF11" s="1">
        <v>1030</v>
      </c>
      <c r="AG11" s="1">
        <v>0</v>
      </c>
      <c r="AH11" s="1">
        <v>0</v>
      </c>
      <c r="AI11" s="1">
        <v>198</v>
      </c>
      <c r="AJ11" s="1">
        <v>50</v>
      </c>
      <c r="AK11" s="1">
        <v>325</v>
      </c>
      <c r="AL11" s="1">
        <v>0</v>
      </c>
      <c r="AM11" s="1">
        <v>168</v>
      </c>
      <c r="AN11" s="1">
        <v>30398</v>
      </c>
      <c r="AO11" s="1">
        <v>3538</v>
      </c>
      <c r="AP11" s="1">
        <v>73</v>
      </c>
      <c r="AQ11" s="1">
        <v>400</v>
      </c>
      <c r="AR11" s="1">
        <v>564</v>
      </c>
      <c r="AS11" s="1">
        <v>1339</v>
      </c>
      <c r="AT11" s="1">
        <v>126</v>
      </c>
      <c r="AU11" s="13">
        <v>8484.2999999999993</v>
      </c>
      <c r="AV11" s="13">
        <v>13691.1</v>
      </c>
      <c r="AW11" s="13">
        <v>8174.2</v>
      </c>
      <c r="AX11" s="13">
        <v>8724.9</v>
      </c>
      <c r="AY11" s="13">
        <v>5565.3</v>
      </c>
      <c r="AZ11" s="13">
        <v>7883.9</v>
      </c>
      <c r="BA11" s="13">
        <v>8579.5</v>
      </c>
      <c r="BB11" s="13">
        <v>6828.9</v>
      </c>
      <c r="BC11" s="13">
        <v>9407.2000000000007</v>
      </c>
      <c r="BD11" s="13">
        <v>6000</v>
      </c>
      <c r="BE11" s="13">
        <v>8000</v>
      </c>
      <c r="BF11" s="28">
        <v>8978.6</v>
      </c>
      <c r="BG11" s="28">
        <v>34000</v>
      </c>
      <c r="BI11" s="28" t="e">
        <f>#N/A</f>
        <v>#N/A</v>
      </c>
      <c r="BJ11" s="30" t="e">
        <f>#N/A</f>
        <v>#N/A</v>
      </c>
      <c r="BK11" s="31" t="e">
        <f t="shared" si="4"/>
        <v>#N/A</v>
      </c>
      <c r="BL11" s="29" t="e">
        <f>#N/A</f>
        <v>#N/A</v>
      </c>
      <c r="BM11" s="28">
        <v>29445</v>
      </c>
      <c r="BN11" s="30">
        <v>7.4985973880747694E-2</v>
      </c>
      <c r="BO11" s="29" t="s">
        <v>113</v>
      </c>
      <c r="BP11" s="32">
        <f t="shared" si="5"/>
        <v>3.4705279162688734</v>
      </c>
      <c r="BQ11" s="29">
        <v>6249.2</v>
      </c>
      <c r="BR11" s="29">
        <v>945.3</v>
      </c>
      <c r="BS11" s="29">
        <v>6101.4</v>
      </c>
      <c r="BT11" s="29">
        <v>5261.5</v>
      </c>
      <c r="BU11" s="29">
        <v>3403</v>
      </c>
      <c r="BV11" s="29">
        <v>5181</v>
      </c>
      <c r="BW11" s="29">
        <v>917.5</v>
      </c>
      <c r="BX11" s="29">
        <v>5066.5</v>
      </c>
      <c r="BY11" s="29">
        <v>1082.7</v>
      </c>
      <c r="BZ11" s="29">
        <v>2504</v>
      </c>
      <c r="CA11" s="29">
        <v>3559.1</v>
      </c>
      <c r="CB11" s="29">
        <v>5122.3999999999996</v>
      </c>
      <c r="CC11" s="29">
        <v>6136.1</v>
      </c>
      <c r="CD11" s="29">
        <v>1201.7</v>
      </c>
      <c r="CE11" s="29">
        <v>406.9</v>
      </c>
      <c r="CF11" s="29">
        <v>4296.3</v>
      </c>
      <c r="CG11" s="29">
        <v>354.7</v>
      </c>
      <c r="CH11" s="29">
        <v>444.1</v>
      </c>
      <c r="CI11" s="29">
        <v>812.3</v>
      </c>
      <c r="CJ11" s="29">
        <v>915.1</v>
      </c>
      <c r="CK11" s="29">
        <v>446.5</v>
      </c>
      <c r="CL11" s="29">
        <v>374.1</v>
      </c>
      <c r="CM11" s="29">
        <v>495.2</v>
      </c>
      <c r="CN11" s="29">
        <v>534.20000000000005</v>
      </c>
      <c r="CO11" s="29">
        <v>424.5</v>
      </c>
      <c r="CP11" s="29">
        <v>969.4</v>
      </c>
    </row>
    <row r="12" spans="1:94" x14ac:dyDescent="0.35">
      <c r="A12" t="s">
        <v>209</v>
      </c>
      <c r="B12" t="s">
        <v>210</v>
      </c>
      <c r="C12" t="s">
        <v>26</v>
      </c>
      <c r="D12" s="1">
        <v>48790</v>
      </c>
      <c r="E12" s="1">
        <v>32572</v>
      </c>
      <c r="F12" s="1">
        <v>16218</v>
      </c>
      <c r="G12" s="1">
        <v>41685</v>
      </c>
      <c r="H12" s="1">
        <v>7105</v>
      </c>
      <c r="I12" s="1">
        <v>40222</v>
      </c>
      <c r="J12" s="1">
        <v>1463</v>
      </c>
      <c r="K12" s="1">
        <v>23518</v>
      </c>
      <c r="L12" s="1">
        <v>16704</v>
      </c>
      <c r="M12" s="1">
        <v>2388</v>
      </c>
      <c r="N12" s="1">
        <v>16595</v>
      </c>
      <c r="O12" s="1">
        <v>32195</v>
      </c>
      <c r="P12" s="1">
        <v>44087</v>
      </c>
      <c r="Q12" s="1">
        <v>4703</v>
      </c>
      <c r="R12" s="17">
        <f t="shared" si="0"/>
        <v>0.96490344248530646</v>
      </c>
      <c r="S12" s="17">
        <f t="shared" si="1"/>
        <v>3.5096557514693538E-2</v>
      </c>
      <c r="T12" s="17">
        <f t="shared" si="2"/>
        <v>0.41529511212769132</v>
      </c>
      <c r="U12" s="17">
        <f t="shared" si="3"/>
        <v>0.4212953474072556</v>
      </c>
      <c r="V12" s="1">
        <v>36384</v>
      </c>
      <c r="W12" s="1">
        <v>287</v>
      </c>
      <c r="X12" s="1">
        <v>3095</v>
      </c>
      <c r="Y12" s="1">
        <v>456</v>
      </c>
      <c r="Z12" s="1">
        <v>456</v>
      </c>
      <c r="AA12" s="1">
        <v>1806</v>
      </c>
      <c r="AB12" s="1">
        <v>0</v>
      </c>
      <c r="AC12" s="1">
        <v>0</v>
      </c>
      <c r="AD12" s="1">
        <v>967</v>
      </c>
      <c r="AE12" s="1">
        <v>0</v>
      </c>
      <c r="AF12" s="1">
        <v>1991</v>
      </c>
      <c r="AG12" s="1">
        <v>1072</v>
      </c>
      <c r="AH12" s="1">
        <v>0</v>
      </c>
      <c r="AI12" s="1">
        <v>0</v>
      </c>
      <c r="AJ12" s="1">
        <v>195</v>
      </c>
      <c r="AK12" s="1">
        <v>0</v>
      </c>
      <c r="AL12" s="1">
        <v>0</v>
      </c>
      <c r="AM12" s="1">
        <v>2364</v>
      </c>
      <c r="AN12" s="1">
        <v>20868</v>
      </c>
      <c r="AO12" s="1">
        <v>684</v>
      </c>
      <c r="AP12" s="1">
        <v>7118</v>
      </c>
      <c r="AQ12" s="1">
        <v>317</v>
      </c>
      <c r="AR12" s="1">
        <v>825</v>
      </c>
      <c r="AS12" s="1">
        <v>1559</v>
      </c>
      <c r="AT12" s="1">
        <v>0</v>
      </c>
      <c r="AU12" s="13">
        <v>8385</v>
      </c>
      <c r="AV12" s="13">
        <v>8524.7000000000007</v>
      </c>
      <c r="AW12" s="13">
        <v>8255.7000000000007</v>
      </c>
      <c r="AX12" s="13">
        <v>9155.1</v>
      </c>
      <c r="AY12" s="13">
        <v>6718.3</v>
      </c>
      <c r="AZ12" s="13">
        <v>13000</v>
      </c>
      <c r="BA12" s="13">
        <v>8145.9</v>
      </c>
      <c r="BB12" s="13">
        <v>6771.4</v>
      </c>
      <c r="BC12" s="13">
        <v>9418.6</v>
      </c>
      <c r="BD12" s="13">
        <v>4932.8</v>
      </c>
      <c r="BE12" s="13">
        <v>8000</v>
      </c>
      <c r="BF12" s="28">
        <v>10000</v>
      </c>
      <c r="BG12" s="28">
        <v>25800</v>
      </c>
      <c r="BI12" s="28">
        <v>562829.5</v>
      </c>
      <c r="BJ12" s="30">
        <v>0</v>
      </c>
      <c r="BK12" s="31">
        <f t="shared" si="4"/>
        <v>67.123375074537861</v>
      </c>
      <c r="BL12" s="29" t="s">
        <v>110</v>
      </c>
      <c r="BM12" s="28">
        <v>54213.493329999998</v>
      </c>
      <c r="BN12" s="30">
        <v>5.3555440895144003E-2</v>
      </c>
      <c r="BO12" s="29" t="s">
        <v>110</v>
      </c>
      <c r="BP12" s="32">
        <f t="shared" si="5"/>
        <v>6.4655328956469882</v>
      </c>
      <c r="BQ12" s="29">
        <v>7094.3</v>
      </c>
      <c r="BR12" s="29">
        <v>5792.3</v>
      </c>
      <c r="BS12" s="29">
        <v>4097.6000000000004</v>
      </c>
      <c r="BT12" s="29">
        <v>6538.5</v>
      </c>
      <c r="BU12" s="29">
        <v>2845.6</v>
      </c>
      <c r="BV12" s="29">
        <v>6468.1</v>
      </c>
      <c r="BW12" s="29">
        <v>1013.6</v>
      </c>
      <c r="BX12" s="29">
        <v>4763.8999999999996</v>
      </c>
      <c r="BY12" s="29">
        <v>4358.1000000000004</v>
      </c>
      <c r="BZ12" s="29">
        <v>2219</v>
      </c>
      <c r="CA12" s="29">
        <v>3928.8</v>
      </c>
      <c r="CB12" s="29">
        <v>5925.2</v>
      </c>
      <c r="CC12" s="29">
        <v>6779.8</v>
      </c>
      <c r="CD12" s="29">
        <v>2168.6</v>
      </c>
      <c r="CE12" s="29">
        <v>799.1</v>
      </c>
      <c r="CF12" s="29">
        <v>1520.6</v>
      </c>
      <c r="CG12" s="29">
        <v>631.1</v>
      </c>
      <c r="CH12" s="29">
        <v>488.1</v>
      </c>
      <c r="CI12" s="29">
        <v>2083.9</v>
      </c>
      <c r="CJ12" s="29">
        <v>0</v>
      </c>
      <c r="CK12" s="29">
        <v>803.6</v>
      </c>
      <c r="CL12" s="29">
        <v>958.9</v>
      </c>
      <c r="CM12" s="29">
        <v>1080.2</v>
      </c>
      <c r="CN12" s="29">
        <v>1162.8</v>
      </c>
      <c r="CO12" s="29">
        <v>1194.7</v>
      </c>
      <c r="CP12" s="29">
        <v>1094</v>
      </c>
    </row>
    <row r="13" spans="1:94" x14ac:dyDescent="0.35">
      <c r="A13" t="s">
        <v>211</v>
      </c>
      <c r="B13" t="s">
        <v>212</v>
      </c>
      <c r="C13" t="s">
        <v>26</v>
      </c>
      <c r="D13" s="1">
        <v>197766</v>
      </c>
      <c r="E13" s="1">
        <v>93145</v>
      </c>
      <c r="F13" s="1">
        <v>104621</v>
      </c>
      <c r="G13" s="1">
        <v>175430</v>
      </c>
      <c r="H13" s="1">
        <v>22336</v>
      </c>
      <c r="I13" s="1">
        <v>168234</v>
      </c>
      <c r="J13" s="1">
        <v>7196</v>
      </c>
      <c r="K13" s="1">
        <v>96163</v>
      </c>
      <c r="L13" s="1">
        <v>72071</v>
      </c>
      <c r="M13" s="1">
        <v>2211</v>
      </c>
      <c r="N13" s="1">
        <v>84223</v>
      </c>
      <c r="O13" s="1">
        <v>113543</v>
      </c>
      <c r="P13" s="1">
        <v>194411</v>
      </c>
      <c r="Q13" s="1">
        <v>3355</v>
      </c>
      <c r="R13" s="17">
        <f t="shared" si="0"/>
        <v>0.95898079005871284</v>
      </c>
      <c r="S13" s="17">
        <f t="shared" si="1"/>
        <v>4.1019209941287126E-2</v>
      </c>
      <c r="T13" s="17">
        <f t="shared" si="2"/>
        <v>0.42839735130829676</v>
      </c>
      <c r="U13" s="17">
        <f t="shared" si="3"/>
        <v>0.41199195008242062</v>
      </c>
      <c r="V13" s="1">
        <v>101070</v>
      </c>
      <c r="W13" s="1">
        <v>13803</v>
      </c>
      <c r="X13" s="1">
        <v>47420</v>
      </c>
      <c r="Y13" s="1">
        <v>5941</v>
      </c>
      <c r="Z13" s="1">
        <v>1264</v>
      </c>
      <c r="AA13" s="1">
        <v>34</v>
      </c>
      <c r="AB13" s="1">
        <v>244</v>
      </c>
      <c r="AC13" s="1">
        <v>4085</v>
      </c>
      <c r="AD13" s="1">
        <v>28664</v>
      </c>
      <c r="AE13" s="1">
        <v>1788</v>
      </c>
      <c r="AF13" s="1">
        <v>19387</v>
      </c>
      <c r="AG13" s="1">
        <v>2962</v>
      </c>
      <c r="AH13" s="1">
        <v>10012</v>
      </c>
      <c r="AI13" s="1">
        <v>1135</v>
      </c>
      <c r="AJ13" s="1">
        <v>6187</v>
      </c>
      <c r="AK13" s="1">
        <v>51220</v>
      </c>
      <c r="AL13" s="1">
        <v>218</v>
      </c>
      <c r="AM13" s="1">
        <v>3006</v>
      </c>
      <c r="AN13" s="1">
        <v>12044</v>
      </c>
      <c r="AO13" s="1">
        <v>2559</v>
      </c>
      <c r="AP13" s="1">
        <v>4058</v>
      </c>
      <c r="AQ13" s="1">
        <v>7693</v>
      </c>
      <c r="AR13" s="1">
        <v>5085</v>
      </c>
      <c r="AS13" s="1">
        <v>6468</v>
      </c>
      <c r="AT13" s="1">
        <v>121</v>
      </c>
      <c r="AU13" s="13">
        <v>8972.6</v>
      </c>
      <c r="AV13" s="13">
        <v>9867.2999999999993</v>
      </c>
      <c r="AW13" s="13">
        <v>8000</v>
      </c>
      <c r="AX13" s="13">
        <v>10161.1</v>
      </c>
      <c r="AY13" s="13">
        <v>6917.1</v>
      </c>
      <c r="AZ13" s="13">
        <v>9687.9</v>
      </c>
      <c r="BA13" s="13">
        <v>8967.4</v>
      </c>
      <c r="BB13" s="13">
        <v>8577.4</v>
      </c>
      <c r="BC13" s="13">
        <v>9269</v>
      </c>
      <c r="BD13" s="13">
        <v>5160</v>
      </c>
      <c r="BE13" s="13">
        <v>9000</v>
      </c>
      <c r="BF13" s="28">
        <v>12000</v>
      </c>
      <c r="BG13" s="28">
        <v>23650</v>
      </c>
      <c r="BH13" s="29" t="s">
        <v>213</v>
      </c>
      <c r="BI13" s="28">
        <v>508416.42989999999</v>
      </c>
      <c r="BJ13" s="30">
        <v>1.1606634486661899E-2</v>
      </c>
      <c r="BK13" s="31">
        <f t="shared" si="4"/>
        <v>56.663222466174794</v>
      </c>
      <c r="BL13" s="29" t="s">
        <v>110</v>
      </c>
      <c r="BM13" s="28">
        <v>38615.612500000003</v>
      </c>
      <c r="BN13" s="30">
        <v>7.6687470404547903E-2</v>
      </c>
      <c r="BO13" s="29" t="s">
        <v>110</v>
      </c>
      <c r="BP13" s="32">
        <f t="shared" si="5"/>
        <v>4.3037260660232262</v>
      </c>
      <c r="BQ13" s="29">
        <v>14915.2</v>
      </c>
      <c r="BR13" s="29">
        <v>10612.8</v>
      </c>
      <c r="BS13" s="29">
        <v>10356.299999999999</v>
      </c>
      <c r="BT13" s="29">
        <v>14302.7</v>
      </c>
      <c r="BU13" s="29">
        <v>4149.1000000000004</v>
      </c>
      <c r="BV13" s="29">
        <v>14125.7</v>
      </c>
      <c r="BW13" s="29">
        <v>2237.3000000000002</v>
      </c>
      <c r="BX13" s="29">
        <v>10090.299999999999</v>
      </c>
      <c r="BY13" s="29">
        <v>9958.7000000000007</v>
      </c>
      <c r="BZ13" s="29">
        <v>772.6</v>
      </c>
      <c r="CA13" s="29">
        <v>10022.200000000001</v>
      </c>
      <c r="CB13" s="29">
        <v>11057.3</v>
      </c>
      <c r="CC13" s="29">
        <v>14858.9</v>
      </c>
      <c r="CD13" s="29">
        <v>1439</v>
      </c>
      <c r="CE13" s="29">
        <v>689</v>
      </c>
      <c r="CF13" s="29">
        <v>1098.2</v>
      </c>
      <c r="CG13" s="29">
        <v>631.79999999999995</v>
      </c>
      <c r="CH13" s="29">
        <v>763.3</v>
      </c>
      <c r="CI13" s="29">
        <v>978.2</v>
      </c>
      <c r="CJ13" s="29">
        <v>4200.1000000000004</v>
      </c>
      <c r="CK13" s="29">
        <v>693.6</v>
      </c>
      <c r="CL13" s="29">
        <v>1432.8</v>
      </c>
      <c r="CM13" s="29">
        <v>624</v>
      </c>
      <c r="CN13" s="29">
        <v>896.4</v>
      </c>
      <c r="CO13" s="29">
        <v>765.3</v>
      </c>
      <c r="CP13" s="29">
        <v>1275.5</v>
      </c>
    </row>
    <row r="14" spans="1:94" x14ac:dyDescent="0.35">
      <c r="A14" t="s">
        <v>214</v>
      </c>
      <c r="B14" t="s">
        <v>215</v>
      </c>
      <c r="C14" t="s">
        <v>26</v>
      </c>
      <c r="D14" s="1">
        <v>28050</v>
      </c>
      <c r="E14" s="1">
        <v>4353</v>
      </c>
      <c r="F14" s="1">
        <v>23697</v>
      </c>
      <c r="G14" s="1">
        <v>21061</v>
      </c>
      <c r="H14" s="1">
        <v>6989</v>
      </c>
      <c r="I14" s="1">
        <v>19816</v>
      </c>
      <c r="J14" s="1">
        <v>1245</v>
      </c>
      <c r="K14" s="1">
        <v>14689</v>
      </c>
      <c r="L14" s="1">
        <v>5127</v>
      </c>
      <c r="M14" s="1">
        <v>553</v>
      </c>
      <c r="N14" s="1">
        <v>11709</v>
      </c>
      <c r="O14" s="1">
        <v>16341</v>
      </c>
      <c r="P14" s="1">
        <v>26198</v>
      </c>
      <c r="Q14" s="1">
        <v>1852</v>
      </c>
      <c r="R14" s="17">
        <f t="shared" si="0"/>
        <v>0.94088599781586824</v>
      </c>
      <c r="S14" s="17">
        <f t="shared" si="1"/>
        <v>5.9114002184131806E-2</v>
      </c>
      <c r="T14" s="17">
        <f t="shared" si="2"/>
        <v>0.25873031893419457</v>
      </c>
      <c r="U14" s="17">
        <f t="shared" si="3"/>
        <v>0.24688057040998218</v>
      </c>
      <c r="V14" s="1">
        <v>13828</v>
      </c>
      <c r="W14" s="1">
        <v>1349</v>
      </c>
      <c r="X14" s="1">
        <v>4444</v>
      </c>
      <c r="Y14" s="1">
        <v>195</v>
      </c>
      <c r="Z14" s="1">
        <v>0</v>
      </c>
      <c r="AA14" s="1">
        <v>0</v>
      </c>
      <c r="AB14" s="1">
        <v>0</v>
      </c>
      <c r="AC14" s="1">
        <v>1024</v>
      </c>
      <c r="AD14" s="1">
        <v>5555</v>
      </c>
      <c r="AE14" s="1">
        <v>837</v>
      </c>
      <c r="AF14" s="1">
        <v>2915</v>
      </c>
      <c r="AG14" s="1">
        <v>414</v>
      </c>
      <c r="AH14" s="1">
        <v>0</v>
      </c>
      <c r="AI14" s="1">
        <v>69</v>
      </c>
      <c r="AJ14" s="1">
        <v>1312</v>
      </c>
      <c r="AK14" s="1">
        <v>2690</v>
      </c>
      <c r="AL14" s="1">
        <v>0</v>
      </c>
      <c r="AM14" s="1">
        <v>114</v>
      </c>
      <c r="AN14" s="1">
        <v>2224</v>
      </c>
      <c r="AO14" s="1">
        <v>466</v>
      </c>
      <c r="AP14" s="1">
        <v>0</v>
      </c>
      <c r="AQ14" s="1">
        <v>113</v>
      </c>
      <c r="AR14" s="1">
        <v>1722</v>
      </c>
      <c r="AS14" s="1">
        <v>361</v>
      </c>
      <c r="AT14" s="1">
        <v>0</v>
      </c>
      <c r="AU14" s="13" t="e">
        <f>#N/A</f>
        <v>#N/A</v>
      </c>
      <c r="AV14" s="13" t="e">
        <f>#N/A</f>
        <v>#N/A</v>
      </c>
      <c r="AW14" s="13" t="e">
        <f>#N/A</f>
        <v>#N/A</v>
      </c>
      <c r="AX14" s="13" t="e">
        <f>#N/A</f>
        <v>#N/A</v>
      </c>
      <c r="AY14" s="13" t="e">
        <f>#N/A</f>
        <v>#N/A</v>
      </c>
      <c r="AZ14" s="13" t="e">
        <f>#N/A</f>
        <v>#N/A</v>
      </c>
      <c r="BA14" s="13" t="e">
        <f>#N/A</f>
        <v>#N/A</v>
      </c>
      <c r="BB14" s="13" t="e">
        <f>#N/A</f>
        <v>#N/A</v>
      </c>
      <c r="BC14" s="13" t="e">
        <f>#N/A</f>
        <v>#N/A</v>
      </c>
      <c r="BD14" s="13" t="e">
        <f>#N/A</f>
        <v>#N/A</v>
      </c>
      <c r="BE14" s="13" t="e">
        <f>#N/A</f>
        <v>#N/A</v>
      </c>
      <c r="BF14" s="28" t="e">
        <f>#N/A</f>
        <v>#N/A</v>
      </c>
      <c r="BG14" s="28" t="e">
        <f>#N/A</f>
        <v>#N/A</v>
      </c>
      <c r="BI14" s="28" t="e">
        <f>#N/A</f>
        <v>#N/A</v>
      </c>
      <c r="BJ14" s="30" t="e">
        <f>#N/A</f>
        <v>#N/A</v>
      </c>
      <c r="BK14" s="31" t="e">
        <f t="shared" si="4"/>
        <v>#N/A</v>
      </c>
      <c r="BL14" s="29" t="e">
        <f>#N/A</f>
        <v>#N/A</v>
      </c>
      <c r="BM14" s="28" t="e">
        <f>#N/A</f>
        <v>#N/A</v>
      </c>
      <c r="BN14" s="30" t="e">
        <f>#N/A</f>
        <v>#N/A</v>
      </c>
      <c r="BO14" s="29" t="e">
        <f>#N/A</f>
        <v>#N/A</v>
      </c>
      <c r="BP14" s="32" t="e">
        <f t="shared" si="5"/>
        <v>#N/A</v>
      </c>
      <c r="BQ14" s="29">
        <v>3994.1</v>
      </c>
      <c r="BR14" s="29">
        <v>1425.4</v>
      </c>
      <c r="BS14" s="29">
        <v>3734.8</v>
      </c>
      <c r="BT14" s="29">
        <v>3555.1</v>
      </c>
      <c r="BU14" s="29">
        <v>1828.8</v>
      </c>
      <c r="BV14" s="29">
        <v>3428.9</v>
      </c>
      <c r="BW14" s="29">
        <v>954.3</v>
      </c>
      <c r="BX14" s="29">
        <v>3206.3</v>
      </c>
      <c r="BY14" s="29">
        <v>1225.7</v>
      </c>
      <c r="BZ14" s="29">
        <v>414.2</v>
      </c>
      <c r="CA14" s="29">
        <v>2725.5</v>
      </c>
      <c r="CB14" s="29">
        <v>2928.8</v>
      </c>
      <c r="CC14" s="29">
        <v>3767.4</v>
      </c>
      <c r="CD14" s="29">
        <v>1341</v>
      </c>
      <c r="CE14" s="29" t="e">
        <f>#N/A</f>
        <v>#N/A</v>
      </c>
      <c r="CF14" s="29" t="e">
        <f>#N/A</f>
        <v>#N/A</v>
      </c>
      <c r="CG14" s="29" t="e">
        <f>#N/A</f>
        <v>#N/A</v>
      </c>
      <c r="CH14" s="29" t="e">
        <f>#N/A</f>
        <v>#N/A</v>
      </c>
      <c r="CI14" s="29" t="e">
        <f>#N/A</f>
        <v>#N/A</v>
      </c>
      <c r="CJ14" s="29" t="e">
        <f>#N/A</f>
        <v>#N/A</v>
      </c>
      <c r="CK14" s="29" t="e">
        <f>#N/A</f>
        <v>#N/A</v>
      </c>
      <c r="CL14" s="29" t="e">
        <f>#N/A</f>
        <v>#N/A</v>
      </c>
      <c r="CM14" s="29" t="e">
        <f>#N/A</f>
        <v>#N/A</v>
      </c>
      <c r="CN14" s="29" t="e">
        <f>#N/A</f>
        <v>#N/A</v>
      </c>
      <c r="CO14" s="29" t="e">
        <f>#N/A</f>
        <v>#N/A</v>
      </c>
      <c r="CP14" s="29" t="e">
        <f>#N/A</f>
        <v>#N/A</v>
      </c>
    </row>
    <row r="15" spans="1:94" x14ac:dyDescent="0.35">
      <c r="A15" t="s">
        <v>216</v>
      </c>
      <c r="B15" t="s">
        <v>217</v>
      </c>
      <c r="C15" t="s">
        <v>26</v>
      </c>
      <c r="D15" s="1">
        <v>63088</v>
      </c>
      <c r="E15" s="1">
        <v>17402</v>
      </c>
      <c r="F15" s="1">
        <v>45686</v>
      </c>
      <c r="G15" s="1">
        <v>50349</v>
      </c>
      <c r="H15" s="1">
        <v>12739</v>
      </c>
      <c r="I15" s="1">
        <v>49146</v>
      </c>
      <c r="J15" s="1">
        <v>1203</v>
      </c>
      <c r="K15" s="1">
        <v>31871</v>
      </c>
      <c r="L15" s="1">
        <v>17275</v>
      </c>
      <c r="M15" s="1">
        <v>1190</v>
      </c>
      <c r="N15" s="1">
        <v>16549</v>
      </c>
      <c r="O15" s="1">
        <v>46539</v>
      </c>
      <c r="P15" s="1">
        <v>61616</v>
      </c>
      <c r="Q15" s="1">
        <v>1472</v>
      </c>
      <c r="R15" s="17">
        <f t="shared" si="0"/>
        <v>0.97610677471250673</v>
      </c>
      <c r="S15" s="17">
        <f t="shared" si="1"/>
        <v>2.3893225287493297E-2</v>
      </c>
      <c r="T15" s="17">
        <f t="shared" si="2"/>
        <v>0.3515036829040003</v>
      </c>
      <c r="U15" s="17">
        <f t="shared" si="3"/>
        <v>0.31175500887648999</v>
      </c>
      <c r="V15" s="1">
        <v>42024</v>
      </c>
      <c r="W15" s="1">
        <v>1001</v>
      </c>
      <c r="X15" s="1">
        <v>6121</v>
      </c>
      <c r="Y15" s="1">
        <v>0</v>
      </c>
      <c r="Z15" s="1">
        <v>0</v>
      </c>
      <c r="AA15" s="1">
        <v>74</v>
      </c>
      <c r="AB15" s="1">
        <v>0</v>
      </c>
      <c r="AC15" s="1">
        <v>264</v>
      </c>
      <c r="AD15" s="1">
        <v>994</v>
      </c>
      <c r="AE15" s="1">
        <v>179</v>
      </c>
      <c r="AF15" s="1">
        <v>2061</v>
      </c>
      <c r="AG15" s="1">
        <v>3196</v>
      </c>
      <c r="AH15" s="1">
        <v>0</v>
      </c>
      <c r="AI15" s="1">
        <v>240</v>
      </c>
      <c r="AJ15" s="1">
        <v>132</v>
      </c>
      <c r="AK15" s="1">
        <v>2765</v>
      </c>
      <c r="AL15" s="1">
        <v>0</v>
      </c>
      <c r="AM15" s="1">
        <v>673</v>
      </c>
      <c r="AN15" s="1">
        <v>31875</v>
      </c>
      <c r="AO15" s="1">
        <v>1062</v>
      </c>
      <c r="AP15" s="1">
        <v>2175</v>
      </c>
      <c r="AQ15" s="1">
        <v>1087</v>
      </c>
      <c r="AR15" s="1">
        <v>526</v>
      </c>
      <c r="AS15" s="1">
        <v>1746</v>
      </c>
      <c r="AT15" s="1">
        <v>97</v>
      </c>
      <c r="AU15" s="13" t="e">
        <f>#N/A</f>
        <v>#N/A</v>
      </c>
      <c r="AV15" s="13" t="e">
        <f>#N/A</f>
        <v>#N/A</v>
      </c>
      <c r="AW15" s="13" t="e">
        <f>#N/A</f>
        <v>#N/A</v>
      </c>
      <c r="AX15" s="13" t="e">
        <f>#N/A</f>
        <v>#N/A</v>
      </c>
      <c r="AY15" s="13" t="e">
        <f>#N/A</f>
        <v>#N/A</v>
      </c>
      <c r="AZ15" s="13" t="e">
        <f>#N/A</f>
        <v>#N/A</v>
      </c>
      <c r="BA15" s="13" t="e">
        <f>#N/A</f>
        <v>#N/A</v>
      </c>
      <c r="BB15" s="13" t="e">
        <f>#N/A</f>
        <v>#N/A</v>
      </c>
      <c r="BC15" s="13" t="e">
        <f>#N/A</f>
        <v>#N/A</v>
      </c>
      <c r="BD15" s="13" t="e">
        <f>#N/A</f>
        <v>#N/A</v>
      </c>
      <c r="BE15" s="13" t="e">
        <f>#N/A</f>
        <v>#N/A</v>
      </c>
      <c r="BF15" s="28" t="e">
        <f>#N/A</f>
        <v>#N/A</v>
      </c>
      <c r="BG15" s="28" t="e">
        <f>#N/A</f>
        <v>#N/A</v>
      </c>
      <c r="BI15" s="28" t="e">
        <f>#N/A</f>
        <v>#N/A</v>
      </c>
      <c r="BJ15" s="30" t="e">
        <f>#N/A</f>
        <v>#N/A</v>
      </c>
      <c r="BK15" s="31" t="e">
        <f t="shared" si="4"/>
        <v>#N/A</v>
      </c>
      <c r="BL15" s="29" t="e">
        <f>#N/A</f>
        <v>#N/A</v>
      </c>
      <c r="BM15" s="28" t="e">
        <f>#N/A</f>
        <v>#N/A</v>
      </c>
      <c r="BN15" s="30" t="e">
        <f>#N/A</f>
        <v>#N/A</v>
      </c>
      <c r="BO15" s="29" t="e">
        <f>#N/A</f>
        <v>#N/A</v>
      </c>
      <c r="BP15" s="32" t="e">
        <f t="shared" si="5"/>
        <v>#N/A</v>
      </c>
      <c r="BQ15" s="29">
        <v>5951.2</v>
      </c>
      <c r="BR15" s="29">
        <v>2581.4</v>
      </c>
      <c r="BS15" s="29">
        <v>5367.4</v>
      </c>
      <c r="BT15" s="29">
        <v>5154</v>
      </c>
      <c r="BU15" s="29">
        <v>2844.8</v>
      </c>
      <c r="BV15" s="29">
        <v>5121</v>
      </c>
      <c r="BW15" s="29">
        <v>579.79999999999995</v>
      </c>
      <c r="BX15" s="29">
        <v>4302.2</v>
      </c>
      <c r="BY15" s="29">
        <v>2845.5</v>
      </c>
      <c r="BZ15" s="29">
        <v>819.7</v>
      </c>
      <c r="CA15" s="29">
        <v>2387</v>
      </c>
      <c r="CB15" s="29">
        <v>5333.1</v>
      </c>
      <c r="CC15" s="29">
        <v>5921.9</v>
      </c>
      <c r="CD15" s="29">
        <v>598.6</v>
      </c>
      <c r="CE15" s="29" t="e">
        <f>#N/A</f>
        <v>#N/A</v>
      </c>
      <c r="CF15" s="29" t="e">
        <f>#N/A</f>
        <v>#N/A</v>
      </c>
      <c r="CG15" s="29" t="e">
        <f>#N/A</f>
        <v>#N/A</v>
      </c>
      <c r="CH15" s="29" t="e">
        <f>#N/A</f>
        <v>#N/A</v>
      </c>
      <c r="CI15" s="29" t="e">
        <f>#N/A</f>
        <v>#N/A</v>
      </c>
      <c r="CJ15" s="29" t="e">
        <f>#N/A</f>
        <v>#N/A</v>
      </c>
      <c r="CK15" s="29" t="e">
        <f>#N/A</f>
        <v>#N/A</v>
      </c>
      <c r="CL15" s="29" t="e">
        <f>#N/A</f>
        <v>#N/A</v>
      </c>
      <c r="CM15" s="29" t="e">
        <f>#N/A</f>
        <v>#N/A</v>
      </c>
      <c r="CN15" s="29" t="e">
        <f>#N/A</f>
        <v>#N/A</v>
      </c>
      <c r="CO15" s="29" t="e">
        <f>#N/A</f>
        <v>#N/A</v>
      </c>
      <c r="CP15" s="29" t="e">
        <f>#N/A</f>
        <v>#N/A</v>
      </c>
    </row>
    <row r="16" spans="1:94" x14ac:dyDescent="0.35">
      <c r="A16" t="s">
        <v>218</v>
      </c>
      <c r="B16" t="s">
        <v>219</v>
      </c>
      <c r="C16" t="s">
        <v>26</v>
      </c>
      <c r="D16" s="1">
        <v>62145</v>
      </c>
      <c r="E16" s="1">
        <v>23086</v>
      </c>
      <c r="F16" s="1">
        <v>39059</v>
      </c>
      <c r="G16" s="1">
        <v>42250</v>
      </c>
      <c r="H16" s="1">
        <v>19895</v>
      </c>
      <c r="I16" s="1">
        <v>42225</v>
      </c>
      <c r="J16" s="1">
        <v>25</v>
      </c>
      <c r="K16" s="1">
        <v>27601</v>
      </c>
      <c r="L16" s="1">
        <v>14624</v>
      </c>
      <c r="M16" s="1">
        <v>0</v>
      </c>
      <c r="N16" s="1">
        <v>9236</v>
      </c>
      <c r="O16" s="1">
        <v>52909</v>
      </c>
      <c r="P16" s="1">
        <v>56327</v>
      </c>
      <c r="Q16" s="1">
        <v>5818</v>
      </c>
      <c r="R16" s="17">
        <f t="shared" si="0"/>
        <v>0.99940828402366866</v>
      </c>
      <c r="S16" s="17">
        <f t="shared" si="1"/>
        <v>5.9171597633136095E-4</v>
      </c>
      <c r="T16" s="17">
        <f t="shared" si="2"/>
        <v>0.34633510953226759</v>
      </c>
      <c r="U16" s="17">
        <f t="shared" si="3"/>
        <v>0.23572290610668598</v>
      </c>
      <c r="V16" s="1">
        <v>33192</v>
      </c>
      <c r="W16" s="1">
        <v>2212</v>
      </c>
      <c r="X16" s="1">
        <v>5983</v>
      </c>
      <c r="Y16" s="1">
        <v>838</v>
      </c>
      <c r="Z16" s="1">
        <v>0</v>
      </c>
      <c r="AA16" s="1">
        <v>0</v>
      </c>
      <c r="AB16" s="1">
        <v>538</v>
      </c>
      <c r="AC16" s="1">
        <v>0</v>
      </c>
      <c r="AD16" s="1">
        <v>2354</v>
      </c>
      <c r="AE16" s="1">
        <v>0</v>
      </c>
      <c r="AF16" s="1">
        <v>1144</v>
      </c>
      <c r="AG16" s="1">
        <v>0</v>
      </c>
      <c r="AH16" s="1">
        <v>274</v>
      </c>
      <c r="AI16" s="1">
        <v>175</v>
      </c>
      <c r="AJ16" s="1">
        <v>0</v>
      </c>
      <c r="AK16" s="1">
        <v>847</v>
      </c>
      <c r="AL16" s="1">
        <v>0</v>
      </c>
      <c r="AM16" s="1">
        <v>150</v>
      </c>
      <c r="AN16" s="1">
        <v>28154</v>
      </c>
      <c r="AO16" s="1">
        <v>0</v>
      </c>
      <c r="AP16" s="1">
        <v>1161</v>
      </c>
      <c r="AQ16" s="1">
        <v>911</v>
      </c>
      <c r="AR16" s="1">
        <v>2932</v>
      </c>
      <c r="AS16" s="1">
        <v>3432</v>
      </c>
      <c r="AT16" s="1">
        <v>153</v>
      </c>
      <c r="AU16" s="13">
        <v>9881.2000000000007</v>
      </c>
      <c r="AV16" s="13">
        <v>10808.2</v>
      </c>
      <c r="AW16" s="13">
        <v>9321.4</v>
      </c>
      <c r="AX16" s="13">
        <v>10773.9</v>
      </c>
      <c r="AY16" s="13">
        <v>7708.8</v>
      </c>
      <c r="AZ16" s="13">
        <v>15548.8</v>
      </c>
      <c r="BA16" s="13">
        <v>8783.5</v>
      </c>
      <c r="BB16" s="13">
        <v>7780</v>
      </c>
      <c r="BC16" s="13">
        <v>10441.1</v>
      </c>
      <c r="BD16" s="13">
        <v>6000</v>
      </c>
      <c r="BE16" s="13">
        <v>8542.1</v>
      </c>
      <c r="BF16" s="28">
        <v>10000</v>
      </c>
      <c r="BG16" s="28">
        <v>30000</v>
      </c>
      <c r="BI16" s="28">
        <v>933436.8</v>
      </c>
      <c r="BJ16" s="30">
        <v>6.8735054201090103E-3</v>
      </c>
      <c r="BK16" s="31">
        <f t="shared" si="4"/>
        <v>94.46593531150063</v>
      </c>
      <c r="BL16" s="29" t="s">
        <v>110</v>
      </c>
      <c r="BM16" s="28">
        <v>46716.17585</v>
      </c>
      <c r="BN16" s="30">
        <v>8.35261229474593E-2</v>
      </c>
      <c r="BO16" s="29" t="s">
        <v>120</v>
      </c>
      <c r="BP16" s="32">
        <f t="shared" si="5"/>
        <v>4.7277836548192527</v>
      </c>
      <c r="BQ16" s="29">
        <v>6975.7</v>
      </c>
      <c r="BR16" s="29">
        <v>4724.2</v>
      </c>
      <c r="BS16" s="29">
        <v>5151.2</v>
      </c>
      <c r="BT16" s="29">
        <v>5824.2</v>
      </c>
      <c r="BU16" s="29">
        <v>3798.7</v>
      </c>
      <c r="BV16" s="29">
        <v>5824.2</v>
      </c>
      <c r="BW16" s="29">
        <v>25</v>
      </c>
      <c r="BX16" s="29">
        <v>4039.5</v>
      </c>
      <c r="BY16" s="29">
        <v>4210.1000000000004</v>
      </c>
      <c r="BZ16" s="29" t="e">
        <f>#N/A</f>
        <v>#N/A</v>
      </c>
      <c r="CA16" s="29">
        <v>2637.9</v>
      </c>
      <c r="CB16" s="29">
        <v>6434.2</v>
      </c>
      <c r="CC16" s="29">
        <v>6724.4</v>
      </c>
      <c r="CD16" s="29">
        <v>1902.2</v>
      </c>
      <c r="CE16" s="29">
        <v>1124.2</v>
      </c>
      <c r="CF16" s="29">
        <v>2627.9</v>
      </c>
      <c r="CG16" s="29">
        <v>967.3</v>
      </c>
      <c r="CH16" s="29">
        <v>1366.9</v>
      </c>
      <c r="CI16" s="29">
        <v>1240.2</v>
      </c>
      <c r="CJ16" s="29">
        <v>4602.2</v>
      </c>
      <c r="CK16" s="29">
        <v>858</v>
      </c>
      <c r="CL16" s="29">
        <v>937.8</v>
      </c>
      <c r="CM16" s="29">
        <v>1429</v>
      </c>
      <c r="CN16" s="29">
        <v>1266.5</v>
      </c>
      <c r="CO16" s="29">
        <v>1020.4</v>
      </c>
      <c r="CP16" s="29">
        <v>937.1</v>
      </c>
    </row>
    <row r="17" spans="1:94" x14ac:dyDescent="0.35">
      <c r="A17" t="s">
        <v>220</v>
      </c>
      <c r="B17" t="s">
        <v>221</v>
      </c>
      <c r="C17" t="s">
        <v>26</v>
      </c>
      <c r="D17" s="1">
        <v>31603</v>
      </c>
      <c r="E17" s="1">
        <v>13755</v>
      </c>
      <c r="F17" s="1">
        <v>17848</v>
      </c>
      <c r="G17" s="1">
        <v>22431</v>
      </c>
      <c r="H17" s="1">
        <v>9172</v>
      </c>
      <c r="I17" s="1">
        <v>22110</v>
      </c>
      <c r="J17" s="1">
        <v>321</v>
      </c>
      <c r="K17" s="1">
        <v>13896</v>
      </c>
      <c r="L17" s="1">
        <v>8214</v>
      </c>
      <c r="M17" s="1">
        <v>1088</v>
      </c>
      <c r="N17" s="1">
        <v>5949</v>
      </c>
      <c r="O17" s="1">
        <v>25654</v>
      </c>
      <c r="P17" s="1">
        <v>25224</v>
      </c>
      <c r="Q17" s="1">
        <v>6379</v>
      </c>
      <c r="R17" s="17">
        <f t="shared" si="0"/>
        <v>0.98568944763942756</v>
      </c>
      <c r="S17" s="17">
        <f t="shared" si="1"/>
        <v>1.4310552360572422E-2</v>
      </c>
      <c r="T17" s="17">
        <f t="shared" si="2"/>
        <v>0.37150610583446403</v>
      </c>
      <c r="U17" s="17">
        <f t="shared" si="3"/>
        <v>0.30449640856880678</v>
      </c>
      <c r="V17" s="1">
        <v>15281</v>
      </c>
      <c r="W17" s="1">
        <v>60</v>
      </c>
      <c r="X17" s="1">
        <v>6637</v>
      </c>
      <c r="Y17" s="1">
        <v>132</v>
      </c>
      <c r="Z17" s="1">
        <v>587</v>
      </c>
      <c r="AA17" s="1">
        <v>0</v>
      </c>
      <c r="AB17" s="1">
        <v>0</v>
      </c>
      <c r="AC17" s="1">
        <v>0</v>
      </c>
      <c r="AD17" s="1">
        <v>1155</v>
      </c>
      <c r="AE17" s="1">
        <v>289</v>
      </c>
      <c r="AF17" s="1">
        <v>1786</v>
      </c>
      <c r="AG17" s="1">
        <v>1389</v>
      </c>
      <c r="AH17" s="1">
        <v>157</v>
      </c>
      <c r="AI17" s="1">
        <v>172</v>
      </c>
      <c r="AJ17" s="1">
        <v>0</v>
      </c>
      <c r="AK17" s="1">
        <v>1699</v>
      </c>
      <c r="AL17" s="1">
        <v>0</v>
      </c>
      <c r="AM17" s="1">
        <v>78</v>
      </c>
      <c r="AN17" s="1">
        <v>10545</v>
      </c>
      <c r="AO17" s="1">
        <v>185</v>
      </c>
      <c r="AP17" s="1">
        <v>883</v>
      </c>
      <c r="AQ17" s="1">
        <v>82</v>
      </c>
      <c r="AR17" s="1">
        <v>275</v>
      </c>
      <c r="AS17" s="1">
        <v>1596</v>
      </c>
      <c r="AT17" s="1">
        <v>1232</v>
      </c>
      <c r="AU17" s="13">
        <v>10080.700000000001</v>
      </c>
      <c r="AV17" s="13">
        <v>10611.8</v>
      </c>
      <c r="AW17" s="13">
        <v>9815.6</v>
      </c>
      <c r="AX17" s="13">
        <v>10548</v>
      </c>
      <c r="AY17" s="13">
        <v>6104.4</v>
      </c>
      <c r="AZ17" s="13">
        <v>17911.7</v>
      </c>
      <c r="BA17" s="13">
        <v>8861.9</v>
      </c>
      <c r="BB17" s="13">
        <v>7648.4</v>
      </c>
      <c r="BC17" s="13">
        <v>11005.8</v>
      </c>
      <c r="BD17" s="13">
        <v>6450</v>
      </c>
      <c r="BE17" s="13">
        <v>10000</v>
      </c>
      <c r="BF17" s="28">
        <v>12000</v>
      </c>
      <c r="BG17" s="28">
        <v>36000</v>
      </c>
      <c r="BI17" s="28">
        <v>984224</v>
      </c>
      <c r="BJ17" s="30">
        <v>7.8514099207700506E-3</v>
      </c>
      <c r="BK17" s="31">
        <f t="shared" si="4"/>
        <v>97.63448966837619</v>
      </c>
      <c r="BL17" s="29" t="s">
        <v>110</v>
      </c>
      <c r="BM17" s="28">
        <v>42407.06667</v>
      </c>
      <c r="BN17" s="30">
        <v>8.8153192023749702E-2</v>
      </c>
      <c r="BO17" s="29" t="s">
        <v>110</v>
      </c>
      <c r="BP17" s="32">
        <f t="shared" si="5"/>
        <v>4.2067581288997786</v>
      </c>
      <c r="BQ17" s="29">
        <v>4720.8</v>
      </c>
      <c r="BR17" s="29">
        <v>3128.2</v>
      </c>
      <c r="BS17" s="29">
        <v>3445.7</v>
      </c>
      <c r="BT17" s="29">
        <v>3775.2</v>
      </c>
      <c r="BU17" s="29">
        <v>2873.2</v>
      </c>
      <c r="BV17" s="29">
        <v>3770.5</v>
      </c>
      <c r="BW17" s="29">
        <v>200.8</v>
      </c>
      <c r="BX17" s="29">
        <v>2633.4</v>
      </c>
      <c r="BY17" s="29">
        <v>2711.5</v>
      </c>
      <c r="BZ17" s="29">
        <v>682.6</v>
      </c>
      <c r="CA17" s="29">
        <v>1863.1</v>
      </c>
      <c r="CB17" s="29">
        <v>4357.3999999999996</v>
      </c>
      <c r="CC17" s="29">
        <v>4242</v>
      </c>
      <c r="CD17" s="29">
        <v>2131.9</v>
      </c>
      <c r="CE17" s="29">
        <v>947</v>
      </c>
      <c r="CF17" s="29">
        <v>1685.3</v>
      </c>
      <c r="CG17" s="29">
        <v>1137.0999999999999</v>
      </c>
      <c r="CH17" s="29">
        <v>1034.7</v>
      </c>
      <c r="CI17" s="29">
        <v>234.1</v>
      </c>
      <c r="CJ17" s="29">
        <v>3617.1</v>
      </c>
      <c r="CK17" s="29">
        <v>710.9</v>
      </c>
      <c r="CL17" s="29">
        <v>1435.9</v>
      </c>
      <c r="CM17" s="29">
        <v>1257.9000000000001</v>
      </c>
      <c r="CN17" s="29">
        <v>452.8</v>
      </c>
      <c r="CO17" s="29">
        <v>765.3</v>
      </c>
      <c r="CP17" s="29">
        <v>1170.8</v>
      </c>
    </row>
    <row r="18" spans="1:94" x14ac:dyDescent="0.35">
      <c r="A18" t="s">
        <v>222</v>
      </c>
      <c r="B18" t="s">
        <v>223</v>
      </c>
      <c r="C18" t="s">
        <v>26</v>
      </c>
      <c r="D18" s="1">
        <v>423588</v>
      </c>
      <c r="E18" s="1">
        <v>94941</v>
      </c>
      <c r="F18" s="1">
        <v>328647</v>
      </c>
      <c r="G18" s="1">
        <v>313307</v>
      </c>
      <c r="H18" s="1">
        <v>110281</v>
      </c>
      <c r="I18" s="1">
        <v>293866</v>
      </c>
      <c r="J18" s="1">
        <v>19441</v>
      </c>
      <c r="K18" s="1">
        <v>215756</v>
      </c>
      <c r="L18" s="1">
        <v>78110</v>
      </c>
      <c r="M18" s="1">
        <v>5891</v>
      </c>
      <c r="N18" s="1">
        <v>132801</v>
      </c>
      <c r="O18" s="1">
        <v>290787</v>
      </c>
      <c r="P18" s="1">
        <v>362289</v>
      </c>
      <c r="Q18" s="1">
        <v>61299</v>
      </c>
      <c r="R18" s="17">
        <f t="shared" si="0"/>
        <v>0.93794904039807603</v>
      </c>
      <c r="S18" s="17">
        <f t="shared" si="1"/>
        <v>6.2050959601923993E-2</v>
      </c>
      <c r="T18" s="17">
        <f t="shared" si="2"/>
        <v>0.26580141969469079</v>
      </c>
      <c r="U18" s="17">
        <f t="shared" si="3"/>
        <v>0.24420427396432381</v>
      </c>
      <c r="V18" s="1">
        <v>229338</v>
      </c>
      <c r="W18" s="1">
        <v>10493</v>
      </c>
      <c r="X18" s="1">
        <v>48117</v>
      </c>
      <c r="Y18" s="1">
        <v>5918</v>
      </c>
      <c r="Z18" s="1">
        <v>2391</v>
      </c>
      <c r="AA18" s="1">
        <v>346</v>
      </c>
      <c r="AB18" s="1">
        <v>1167</v>
      </c>
      <c r="AC18" s="1">
        <v>1401</v>
      </c>
      <c r="AD18" s="1">
        <v>18368</v>
      </c>
      <c r="AE18" s="1">
        <v>4974</v>
      </c>
      <c r="AF18" s="1">
        <v>26553</v>
      </c>
      <c r="AG18" s="1">
        <v>2123</v>
      </c>
      <c r="AH18" s="1">
        <v>1664</v>
      </c>
      <c r="AI18" s="1">
        <v>6399</v>
      </c>
      <c r="AJ18" s="1">
        <v>2806</v>
      </c>
      <c r="AK18" s="1">
        <v>7424</v>
      </c>
      <c r="AL18" s="1">
        <v>0</v>
      </c>
      <c r="AM18" s="1">
        <v>11800</v>
      </c>
      <c r="AN18" s="1">
        <v>95696</v>
      </c>
      <c r="AO18" s="1">
        <v>58104</v>
      </c>
      <c r="AP18" s="1">
        <v>1176</v>
      </c>
      <c r="AQ18" s="1">
        <v>7718</v>
      </c>
      <c r="AR18" s="1">
        <v>10780</v>
      </c>
      <c r="AS18" s="1">
        <v>31315</v>
      </c>
      <c r="AT18" s="1">
        <v>1661</v>
      </c>
      <c r="AU18" s="13">
        <v>9788.2999999999993</v>
      </c>
      <c r="AV18" s="13">
        <v>10360</v>
      </c>
      <c r="AW18" s="13">
        <v>9538.1</v>
      </c>
      <c r="AX18" s="13">
        <v>10664.6</v>
      </c>
      <c r="AY18" s="13">
        <v>6260.7</v>
      </c>
      <c r="AZ18" s="13">
        <v>16228.5</v>
      </c>
      <c r="BA18" s="13">
        <v>8932.2999999999993</v>
      </c>
      <c r="BB18" s="13">
        <v>8495.9</v>
      </c>
      <c r="BC18" s="13">
        <v>10501.9</v>
      </c>
      <c r="BD18" s="13">
        <v>6000</v>
      </c>
      <c r="BE18" s="13">
        <v>8000</v>
      </c>
      <c r="BF18" s="28">
        <v>12000</v>
      </c>
      <c r="BG18" s="28">
        <v>40000</v>
      </c>
      <c r="BI18" s="28">
        <v>512705.38050999999</v>
      </c>
      <c r="BJ18" s="30">
        <v>2.1040841826433399E-2</v>
      </c>
      <c r="BK18" s="31">
        <f t="shared" si="4"/>
        <v>52.379410164175603</v>
      </c>
      <c r="BL18" s="29" t="s">
        <v>120</v>
      </c>
      <c r="BM18" s="28">
        <v>40098.843930000003</v>
      </c>
      <c r="BN18" s="30">
        <v>8.6607766511944503E-2</v>
      </c>
      <c r="BO18" s="29" t="s">
        <v>120</v>
      </c>
      <c r="BP18" s="32">
        <f t="shared" si="5"/>
        <v>4.0966096186263199</v>
      </c>
      <c r="BQ18" s="29">
        <v>20337.8</v>
      </c>
      <c r="BR18" s="29">
        <v>10570.5</v>
      </c>
      <c r="BS18" s="29">
        <v>17220.7</v>
      </c>
      <c r="BT18" s="29">
        <v>16121.5</v>
      </c>
      <c r="BU18" s="29">
        <v>12062.7</v>
      </c>
      <c r="BV18" s="29">
        <v>15627.8</v>
      </c>
      <c r="BW18" s="29">
        <v>4065.4</v>
      </c>
      <c r="BX18" s="29">
        <v>12881.4</v>
      </c>
      <c r="BY18" s="29">
        <v>7356.5</v>
      </c>
      <c r="BZ18" s="29">
        <v>1909.2</v>
      </c>
      <c r="CA18" s="29">
        <v>10263.4</v>
      </c>
      <c r="CB18" s="29">
        <v>17342</v>
      </c>
      <c r="CC18" s="29">
        <v>17520.5</v>
      </c>
      <c r="CD18" s="29">
        <v>10037.299999999999</v>
      </c>
      <c r="CE18" s="29">
        <v>555.5</v>
      </c>
      <c r="CF18" s="29">
        <v>1279</v>
      </c>
      <c r="CG18" s="29">
        <v>578.29999999999995</v>
      </c>
      <c r="CH18" s="29">
        <v>637.1</v>
      </c>
      <c r="CI18" s="29">
        <v>779.2</v>
      </c>
      <c r="CJ18" s="29">
        <v>2851.3</v>
      </c>
      <c r="CK18" s="29">
        <v>381.3</v>
      </c>
      <c r="CL18" s="29">
        <v>475.8</v>
      </c>
      <c r="CM18" s="29">
        <v>825.9</v>
      </c>
      <c r="CN18" s="29">
        <v>329.1</v>
      </c>
      <c r="CO18" s="29">
        <v>418.4</v>
      </c>
      <c r="CP18" s="29">
        <v>739.8</v>
      </c>
    </row>
    <row r="19" spans="1:94" x14ac:dyDescent="0.35">
      <c r="A19" t="s">
        <v>224</v>
      </c>
      <c r="B19" t="s">
        <v>225</v>
      </c>
      <c r="C19" t="s">
        <v>26</v>
      </c>
      <c r="D19" s="1">
        <v>57926</v>
      </c>
      <c r="E19" s="1">
        <v>27784</v>
      </c>
      <c r="F19" s="1">
        <v>30142</v>
      </c>
      <c r="G19" s="1">
        <v>41328</v>
      </c>
      <c r="H19" s="1">
        <v>16598</v>
      </c>
      <c r="I19" s="1">
        <v>40257</v>
      </c>
      <c r="J19" s="1">
        <v>1071</v>
      </c>
      <c r="K19" s="1">
        <v>30312</v>
      </c>
      <c r="L19" s="1">
        <v>9945</v>
      </c>
      <c r="M19" s="1">
        <v>1374</v>
      </c>
      <c r="N19" s="1">
        <v>13185</v>
      </c>
      <c r="O19" s="1">
        <v>44741</v>
      </c>
      <c r="P19" s="1">
        <v>45773</v>
      </c>
      <c r="Q19" s="1">
        <v>12153</v>
      </c>
      <c r="R19" s="17">
        <f t="shared" si="0"/>
        <v>0.97408536585365857</v>
      </c>
      <c r="S19" s="17">
        <f t="shared" si="1"/>
        <v>2.5914634146341462E-2</v>
      </c>
      <c r="T19" s="17">
        <f t="shared" si="2"/>
        <v>0.24703778224904985</v>
      </c>
      <c r="U19" s="17">
        <f t="shared" si="3"/>
        <v>0.21389358837137037</v>
      </c>
      <c r="V19" s="1">
        <v>35055</v>
      </c>
      <c r="W19" s="1">
        <v>1341</v>
      </c>
      <c r="X19" s="1">
        <v>3666</v>
      </c>
      <c r="Y19" s="1">
        <v>195</v>
      </c>
      <c r="Z19" s="1">
        <v>928</v>
      </c>
      <c r="AA19" s="1">
        <v>0</v>
      </c>
      <c r="AB19" s="1">
        <v>0</v>
      </c>
      <c r="AC19" s="1">
        <v>0</v>
      </c>
      <c r="AD19" s="1">
        <v>2471</v>
      </c>
      <c r="AE19" s="1">
        <v>1203</v>
      </c>
      <c r="AF19" s="1">
        <v>3918</v>
      </c>
      <c r="AG19" s="1">
        <v>955</v>
      </c>
      <c r="AH19" s="1">
        <v>653</v>
      </c>
      <c r="AI19" s="1">
        <v>513</v>
      </c>
      <c r="AJ19" s="1">
        <v>0</v>
      </c>
      <c r="AK19" s="1">
        <v>4128</v>
      </c>
      <c r="AL19" s="1">
        <v>0</v>
      </c>
      <c r="AM19" s="1">
        <v>1151</v>
      </c>
      <c r="AN19" s="1">
        <v>13962</v>
      </c>
      <c r="AO19" s="1">
        <v>532</v>
      </c>
      <c r="AP19" s="1">
        <v>171</v>
      </c>
      <c r="AQ19" s="1">
        <v>769</v>
      </c>
      <c r="AR19" s="1">
        <v>1459</v>
      </c>
      <c r="AS19" s="1">
        <v>7444</v>
      </c>
      <c r="AT19" s="1">
        <v>0</v>
      </c>
      <c r="AU19" s="13" t="e">
        <f>#N/A</f>
        <v>#N/A</v>
      </c>
      <c r="AV19" s="13" t="e">
        <f>#N/A</f>
        <v>#N/A</v>
      </c>
      <c r="AW19" s="13" t="e">
        <f>#N/A</f>
        <v>#N/A</v>
      </c>
      <c r="AX19" s="13" t="e">
        <f>#N/A</f>
        <v>#N/A</v>
      </c>
      <c r="AY19" s="13" t="e">
        <f>#N/A</f>
        <v>#N/A</v>
      </c>
      <c r="AZ19" s="13" t="e">
        <f>#N/A</f>
        <v>#N/A</v>
      </c>
      <c r="BA19" s="13" t="e">
        <f>#N/A</f>
        <v>#N/A</v>
      </c>
      <c r="BB19" s="13" t="e">
        <f>#N/A</f>
        <v>#N/A</v>
      </c>
      <c r="BC19" s="13" t="e">
        <f>#N/A</f>
        <v>#N/A</v>
      </c>
      <c r="BD19" s="13" t="e">
        <f>#N/A</f>
        <v>#N/A</v>
      </c>
      <c r="BE19" s="13" t="e">
        <f>#N/A</f>
        <v>#N/A</v>
      </c>
      <c r="BF19" s="28" t="e">
        <f>#N/A</f>
        <v>#N/A</v>
      </c>
      <c r="BG19" s="28" t="e">
        <f>#N/A</f>
        <v>#N/A</v>
      </c>
      <c r="BI19" s="28" t="e">
        <f>#N/A</f>
        <v>#N/A</v>
      </c>
      <c r="BJ19" s="30" t="e">
        <f>#N/A</f>
        <v>#N/A</v>
      </c>
      <c r="BK19" s="31" t="e">
        <f t="shared" si="4"/>
        <v>#N/A</v>
      </c>
      <c r="BL19" s="29" t="e">
        <f>#N/A</f>
        <v>#N/A</v>
      </c>
      <c r="BM19" s="28" t="e">
        <f>#N/A</f>
        <v>#N/A</v>
      </c>
      <c r="BN19" s="30" t="e">
        <f>#N/A</f>
        <v>#N/A</v>
      </c>
      <c r="BO19" s="29" t="e">
        <f>#N/A</f>
        <v>#N/A</v>
      </c>
      <c r="BP19" s="32" t="e">
        <f t="shared" si="5"/>
        <v>#N/A</v>
      </c>
      <c r="BQ19" s="29">
        <v>7150.8</v>
      </c>
      <c r="BR19" s="29">
        <v>5227.2</v>
      </c>
      <c r="BS19" s="29">
        <v>4924.8</v>
      </c>
      <c r="BT19" s="29">
        <v>5699.9</v>
      </c>
      <c r="BU19" s="29">
        <v>4348.8999999999996</v>
      </c>
      <c r="BV19" s="29">
        <v>5675.2</v>
      </c>
      <c r="BW19" s="29">
        <v>542.6</v>
      </c>
      <c r="BX19" s="29">
        <v>5226.7</v>
      </c>
      <c r="BY19" s="29">
        <v>2249.9</v>
      </c>
      <c r="BZ19" s="29">
        <v>875.8</v>
      </c>
      <c r="CA19" s="29">
        <v>3780.3</v>
      </c>
      <c r="CB19" s="29">
        <v>6097.3</v>
      </c>
      <c r="CC19" s="29">
        <v>6704</v>
      </c>
      <c r="CD19" s="29">
        <v>2540</v>
      </c>
      <c r="CE19" s="29" t="e">
        <f>#N/A</f>
        <v>#N/A</v>
      </c>
      <c r="CF19" s="29" t="e">
        <f>#N/A</f>
        <v>#N/A</v>
      </c>
      <c r="CG19" s="29" t="e">
        <f>#N/A</f>
        <v>#N/A</v>
      </c>
      <c r="CH19" s="29" t="e">
        <f>#N/A</f>
        <v>#N/A</v>
      </c>
      <c r="CI19" s="29" t="e">
        <f>#N/A</f>
        <v>#N/A</v>
      </c>
      <c r="CJ19" s="29" t="e">
        <f>#N/A</f>
        <v>#N/A</v>
      </c>
      <c r="CK19" s="29" t="e">
        <f>#N/A</f>
        <v>#N/A</v>
      </c>
      <c r="CL19" s="29" t="e">
        <f>#N/A</f>
        <v>#N/A</v>
      </c>
      <c r="CM19" s="29" t="e">
        <f>#N/A</f>
        <v>#N/A</v>
      </c>
      <c r="CN19" s="29" t="e">
        <f>#N/A</f>
        <v>#N/A</v>
      </c>
      <c r="CO19" s="29" t="e">
        <f>#N/A</f>
        <v>#N/A</v>
      </c>
      <c r="CP19" s="29" t="e">
        <f>#N/A</f>
        <v>#N/A</v>
      </c>
    </row>
    <row r="20" spans="1:94" x14ac:dyDescent="0.35">
      <c r="A20" t="s">
        <v>226</v>
      </c>
      <c r="B20" t="s">
        <v>227</v>
      </c>
      <c r="C20" t="s">
        <v>26</v>
      </c>
      <c r="D20" s="1">
        <v>94373</v>
      </c>
      <c r="E20" s="1">
        <v>40209</v>
      </c>
      <c r="F20" s="1">
        <v>54164</v>
      </c>
      <c r="G20" s="1">
        <v>79668</v>
      </c>
      <c r="H20" s="1">
        <v>14705</v>
      </c>
      <c r="I20" s="1">
        <v>76662</v>
      </c>
      <c r="J20" s="1">
        <v>3006</v>
      </c>
      <c r="K20" s="1">
        <v>60091</v>
      </c>
      <c r="L20" s="1">
        <v>16571</v>
      </c>
      <c r="M20" s="1">
        <v>1428</v>
      </c>
      <c r="N20" s="1">
        <v>37562</v>
      </c>
      <c r="O20" s="1">
        <v>56811</v>
      </c>
      <c r="P20" s="1">
        <v>83037</v>
      </c>
      <c r="Q20" s="1">
        <v>11336</v>
      </c>
      <c r="R20" s="17">
        <f t="shared" si="0"/>
        <v>0.96226841391775875</v>
      </c>
      <c r="S20" s="17">
        <f t="shared" si="1"/>
        <v>3.7731586082241302E-2</v>
      </c>
      <c r="T20" s="17">
        <f t="shared" si="2"/>
        <v>0.21615663562129869</v>
      </c>
      <c r="U20" s="17">
        <f t="shared" si="3"/>
        <v>0.22257425322920751</v>
      </c>
      <c r="V20" s="1">
        <v>67798</v>
      </c>
      <c r="W20" s="1">
        <v>6021</v>
      </c>
      <c r="X20" s="1">
        <v>2703</v>
      </c>
      <c r="Y20" s="1">
        <v>140</v>
      </c>
      <c r="Z20" s="1">
        <v>748</v>
      </c>
      <c r="AA20" s="1">
        <v>93</v>
      </c>
      <c r="AB20" s="1">
        <v>631</v>
      </c>
      <c r="AC20" s="1">
        <v>586</v>
      </c>
      <c r="AD20" s="1">
        <v>6255</v>
      </c>
      <c r="AE20" s="1">
        <v>3555</v>
      </c>
      <c r="AF20" s="1">
        <v>17681</v>
      </c>
      <c r="AG20" s="1">
        <v>6409</v>
      </c>
      <c r="AH20" s="1">
        <v>434</v>
      </c>
      <c r="AI20" s="1">
        <v>3140</v>
      </c>
      <c r="AJ20" s="1">
        <v>1193</v>
      </c>
      <c r="AK20" s="1">
        <v>8740</v>
      </c>
      <c r="AL20" s="1">
        <v>0</v>
      </c>
      <c r="AM20" s="1">
        <v>2409</v>
      </c>
      <c r="AN20" s="1">
        <v>3382</v>
      </c>
      <c r="AO20" s="1">
        <v>1611</v>
      </c>
      <c r="AP20" s="1">
        <v>657</v>
      </c>
      <c r="AQ20" s="1">
        <v>612</v>
      </c>
      <c r="AR20" s="1">
        <v>1112</v>
      </c>
      <c r="AS20" s="1">
        <v>11786</v>
      </c>
      <c r="AT20" s="1">
        <v>5628</v>
      </c>
      <c r="AU20" s="13" t="e">
        <f>#N/A</f>
        <v>#N/A</v>
      </c>
      <c r="AV20" s="13" t="e">
        <f>#N/A</f>
        <v>#N/A</v>
      </c>
      <c r="AW20" s="13" t="e">
        <f>#N/A</f>
        <v>#N/A</v>
      </c>
      <c r="AX20" s="13" t="e">
        <f>#N/A</f>
        <v>#N/A</v>
      </c>
      <c r="AY20" s="13" t="e">
        <f>#N/A</f>
        <v>#N/A</v>
      </c>
      <c r="AZ20" s="13" t="e">
        <f>#N/A</f>
        <v>#N/A</v>
      </c>
      <c r="BA20" s="13" t="e">
        <f>#N/A</f>
        <v>#N/A</v>
      </c>
      <c r="BB20" s="13" t="e">
        <f>#N/A</f>
        <v>#N/A</v>
      </c>
      <c r="BC20" s="13" t="e">
        <f>#N/A</f>
        <v>#N/A</v>
      </c>
      <c r="BD20" s="13" t="e">
        <f>#N/A</f>
        <v>#N/A</v>
      </c>
      <c r="BE20" s="13" t="e">
        <f>#N/A</f>
        <v>#N/A</v>
      </c>
      <c r="BF20" s="28" t="e">
        <f>#N/A</f>
        <v>#N/A</v>
      </c>
      <c r="BG20" s="28" t="e">
        <f>#N/A</f>
        <v>#N/A</v>
      </c>
      <c r="BI20" s="28" t="e">
        <f>#N/A</f>
        <v>#N/A</v>
      </c>
      <c r="BJ20" s="30" t="e">
        <f>#N/A</f>
        <v>#N/A</v>
      </c>
      <c r="BK20" s="31" t="e">
        <f t="shared" si="4"/>
        <v>#N/A</v>
      </c>
      <c r="BL20" s="29" t="e">
        <f>#N/A</f>
        <v>#N/A</v>
      </c>
      <c r="BM20" s="28" t="e">
        <f>#N/A</f>
        <v>#N/A</v>
      </c>
      <c r="BN20" s="30" t="e">
        <f>#N/A</f>
        <v>#N/A</v>
      </c>
      <c r="BO20" s="29" t="e">
        <f>#N/A</f>
        <v>#N/A</v>
      </c>
      <c r="BP20" s="32" t="e">
        <f t="shared" si="5"/>
        <v>#N/A</v>
      </c>
      <c r="BQ20" s="29">
        <v>11888.6</v>
      </c>
      <c r="BR20" s="29">
        <v>6469.6</v>
      </c>
      <c r="BS20" s="29">
        <v>9903.6</v>
      </c>
      <c r="BT20" s="29">
        <v>11283.2</v>
      </c>
      <c r="BU20" s="29">
        <v>3871.1</v>
      </c>
      <c r="BV20" s="29">
        <v>11032.9</v>
      </c>
      <c r="BW20" s="29">
        <v>2386.1999999999998</v>
      </c>
      <c r="BX20" s="29">
        <v>9884.6</v>
      </c>
      <c r="BY20" s="29">
        <v>4772.8999999999996</v>
      </c>
      <c r="BZ20" s="29">
        <v>772.4</v>
      </c>
      <c r="CA20" s="29">
        <v>9223.4</v>
      </c>
      <c r="CB20" s="29">
        <v>7499.2</v>
      </c>
      <c r="CC20" s="29">
        <v>11309.3</v>
      </c>
      <c r="CD20" s="29">
        <v>3710.9</v>
      </c>
      <c r="CE20" s="29" t="e">
        <f>#N/A</f>
        <v>#N/A</v>
      </c>
      <c r="CF20" s="29" t="e">
        <f>#N/A</f>
        <v>#N/A</v>
      </c>
      <c r="CG20" s="29" t="e">
        <f>#N/A</f>
        <v>#N/A</v>
      </c>
      <c r="CH20" s="29" t="e">
        <f>#N/A</f>
        <v>#N/A</v>
      </c>
      <c r="CI20" s="29" t="e">
        <f>#N/A</f>
        <v>#N/A</v>
      </c>
      <c r="CJ20" s="29" t="e">
        <f>#N/A</f>
        <v>#N/A</v>
      </c>
      <c r="CK20" s="29" t="e">
        <f>#N/A</f>
        <v>#N/A</v>
      </c>
      <c r="CL20" s="29" t="e">
        <f>#N/A</f>
        <v>#N/A</v>
      </c>
      <c r="CM20" s="29" t="e">
        <f>#N/A</f>
        <v>#N/A</v>
      </c>
      <c r="CN20" s="29" t="e">
        <f>#N/A</f>
        <v>#N/A</v>
      </c>
      <c r="CO20" s="29" t="e">
        <f>#N/A</f>
        <v>#N/A</v>
      </c>
      <c r="CP20" s="29" t="e">
        <f>#N/A</f>
        <v>#N/A</v>
      </c>
    </row>
    <row r="21" spans="1:94" x14ac:dyDescent="0.35">
      <c r="A21" t="s">
        <v>228</v>
      </c>
      <c r="B21" t="s">
        <v>229</v>
      </c>
      <c r="C21" t="s">
        <v>26</v>
      </c>
      <c r="D21" s="1">
        <v>133523</v>
      </c>
      <c r="E21" s="1">
        <v>75033</v>
      </c>
      <c r="F21" s="1">
        <v>58490</v>
      </c>
      <c r="G21" s="1">
        <v>104320</v>
      </c>
      <c r="H21" s="1">
        <v>29203</v>
      </c>
      <c r="I21" s="1">
        <v>101628</v>
      </c>
      <c r="J21" s="1">
        <v>2692</v>
      </c>
      <c r="K21" s="1">
        <v>78594</v>
      </c>
      <c r="L21" s="1">
        <v>23034</v>
      </c>
      <c r="M21" s="1">
        <v>1132</v>
      </c>
      <c r="N21" s="1">
        <v>25181</v>
      </c>
      <c r="O21" s="1">
        <v>108342</v>
      </c>
      <c r="P21" s="1">
        <v>114234</v>
      </c>
      <c r="Q21" s="1">
        <v>19289</v>
      </c>
      <c r="R21" s="17">
        <f t="shared" si="0"/>
        <v>0.97419478527607362</v>
      </c>
      <c r="S21" s="17">
        <f t="shared" si="1"/>
        <v>2.5805214723926381E-2</v>
      </c>
      <c r="T21" s="17">
        <f t="shared" si="2"/>
        <v>0.22665013578934939</v>
      </c>
      <c r="U21" s="17">
        <f t="shared" si="3"/>
        <v>0.201148865738487</v>
      </c>
      <c r="V21" s="1">
        <v>83735</v>
      </c>
      <c r="W21" s="1">
        <v>3214</v>
      </c>
      <c r="X21" s="1">
        <v>10156</v>
      </c>
      <c r="Y21" s="1">
        <v>4523</v>
      </c>
      <c r="Z21" s="1">
        <v>3246</v>
      </c>
      <c r="AA21" s="1">
        <v>96</v>
      </c>
      <c r="AB21" s="1">
        <v>1131</v>
      </c>
      <c r="AC21" s="1">
        <v>1347</v>
      </c>
      <c r="AD21" s="1">
        <v>14564</v>
      </c>
      <c r="AE21" s="1">
        <v>4551</v>
      </c>
      <c r="AF21" s="1">
        <v>6816</v>
      </c>
      <c r="AG21" s="1">
        <v>6330</v>
      </c>
      <c r="AH21" s="1">
        <v>1386</v>
      </c>
      <c r="AI21" s="1">
        <v>8172</v>
      </c>
      <c r="AJ21" s="1">
        <v>3559</v>
      </c>
      <c r="AK21" s="1">
        <v>9178</v>
      </c>
      <c r="AL21" s="1">
        <v>45</v>
      </c>
      <c r="AM21" s="1">
        <v>3252</v>
      </c>
      <c r="AN21" s="1">
        <v>9806</v>
      </c>
      <c r="AO21" s="1">
        <v>1869</v>
      </c>
      <c r="AP21" s="1">
        <v>36</v>
      </c>
      <c r="AQ21" s="1">
        <v>1692</v>
      </c>
      <c r="AR21" s="1">
        <v>2704</v>
      </c>
      <c r="AS21" s="1">
        <v>20098</v>
      </c>
      <c r="AT21" s="1">
        <v>1750</v>
      </c>
      <c r="AU21" s="13">
        <v>9691.7999999999993</v>
      </c>
      <c r="AV21" s="13">
        <v>9518</v>
      </c>
      <c r="AW21" s="13">
        <v>9937.7000000000007</v>
      </c>
      <c r="AX21" s="13">
        <v>10501.5</v>
      </c>
      <c r="AY21" s="13">
        <v>6681.5</v>
      </c>
      <c r="AZ21" s="13">
        <v>11151.4</v>
      </c>
      <c r="BA21" s="13">
        <v>9565.4</v>
      </c>
      <c r="BB21" s="13">
        <v>9639.2999999999993</v>
      </c>
      <c r="BC21" s="13">
        <v>9711.4</v>
      </c>
      <c r="BD21" s="13">
        <v>6450</v>
      </c>
      <c r="BE21" s="13">
        <v>9750.2999999999993</v>
      </c>
      <c r="BF21" s="28">
        <v>12372.1</v>
      </c>
      <c r="BG21" s="28">
        <v>28000</v>
      </c>
      <c r="BH21" s="29" t="s">
        <v>213</v>
      </c>
      <c r="BI21" s="28">
        <v>878356.52538000001</v>
      </c>
      <c r="BJ21" s="30">
        <v>6.1916901697236498E-3</v>
      </c>
      <c r="BK21" s="31">
        <f t="shared" si="4"/>
        <v>90.628833176499725</v>
      </c>
      <c r="BL21" s="29" t="s">
        <v>120</v>
      </c>
      <c r="BM21" s="28">
        <v>38931.565849999999</v>
      </c>
      <c r="BN21" s="30">
        <v>8.6315322489216806E-2</v>
      </c>
      <c r="BO21" s="29" t="s">
        <v>113</v>
      </c>
      <c r="BP21" s="32">
        <f t="shared" si="5"/>
        <v>4.0169592696919043</v>
      </c>
      <c r="BQ21" s="29">
        <v>15512.9</v>
      </c>
      <c r="BR21" s="29">
        <v>9555.1</v>
      </c>
      <c r="BS21" s="29">
        <v>9926.7000000000007</v>
      </c>
      <c r="BT21" s="29">
        <v>13922.5</v>
      </c>
      <c r="BU21" s="29">
        <v>5750.6</v>
      </c>
      <c r="BV21" s="29">
        <v>13776.3</v>
      </c>
      <c r="BW21" s="29">
        <v>1310.5</v>
      </c>
      <c r="BX21" s="29">
        <v>12623.2</v>
      </c>
      <c r="BY21" s="29">
        <v>5479.5</v>
      </c>
      <c r="BZ21" s="29">
        <v>846.8</v>
      </c>
      <c r="CA21" s="29">
        <v>5801.6</v>
      </c>
      <c r="CB21" s="29">
        <v>13847.4</v>
      </c>
      <c r="CC21" s="29">
        <v>12735.7</v>
      </c>
      <c r="CD21" s="29">
        <v>5825.4</v>
      </c>
      <c r="CE21" s="29">
        <v>703.3</v>
      </c>
      <c r="CF21" s="29">
        <v>705.8</v>
      </c>
      <c r="CG21" s="29">
        <v>1373.1</v>
      </c>
      <c r="CH21" s="29">
        <v>814.8</v>
      </c>
      <c r="CI21" s="29">
        <v>695.1</v>
      </c>
      <c r="CJ21" s="29">
        <v>1133.9000000000001</v>
      </c>
      <c r="CK21" s="29">
        <v>757.5</v>
      </c>
      <c r="CL21" s="29">
        <v>817.6</v>
      </c>
      <c r="CM21" s="29">
        <v>915.6</v>
      </c>
      <c r="CN21" s="29">
        <v>943.9</v>
      </c>
      <c r="CO21" s="29">
        <v>556.5</v>
      </c>
      <c r="CP21" s="29">
        <v>1275.5</v>
      </c>
    </row>
    <row r="22" spans="1:94" x14ac:dyDescent="0.35">
      <c r="A22" t="s">
        <v>230</v>
      </c>
      <c r="B22" t="s">
        <v>231</v>
      </c>
      <c r="C22" t="s">
        <v>26</v>
      </c>
      <c r="D22" s="1">
        <v>119611</v>
      </c>
      <c r="E22" s="1">
        <v>9841</v>
      </c>
      <c r="F22" s="1">
        <v>109770</v>
      </c>
      <c r="G22" s="1">
        <v>80789</v>
      </c>
      <c r="H22" s="1">
        <v>38822</v>
      </c>
      <c r="I22" s="1">
        <v>75261</v>
      </c>
      <c r="J22" s="1">
        <v>5528</v>
      </c>
      <c r="K22" s="1">
        <v>56150</v>
      </c>
      <c r="L22" s="1">
        <v>19111</v>
      </c>
      <c r="M22" s="1">
        <v>319</v>
      </c>
      <c r="N22" s="1">
        <v>34216</v>
      </c>
      <c r="O22" s="1">
        <v>85395</v>
      </c>
      <c r="P22" s="1">
        <v>117408</v>
      </c>
      <c r="Q22" s="1">
        <v>2203</v>
      </c>
      <c r="R22" s="17">
        <f t="shared" si="0"/>
        <v>0.9315748431098293</v>
      </c>
      <c r="S22" s="17">
        <f t="shared" si="1"/>
        <v>6.8425156890170688E-2</v>
      </c>
      <c r="T22" s="17">
        <f t="shared" si="2"/>
        <v>0.25392965812306506</v>
      </c>
      <c r="U22" s="17">
        <f t="shared" si="3"/>
        <v>0.20865973865279949</v>
      </c>
      <c r="V22" s="1">
        <v>65372</v>
      </c>
      <c r="W22" s="1">
        <v>2145</v>
      </c>
      <c r="X22" s="1">
        <v>6070</v>
      </c>
      <c r="Y22" s="1">
        <v>1674</v>
      </c>
      <c r="Z22" s="1">
        <v>1554</v>
      </c>
      <c r="AA22" s="1">
        <v>0</v>
      </c>
      <c r="AB22" s="1">
        <v>0</v>
      </c>
      <c r="AC22" s="1">
        <v>574</v>
      </c>
      <c r="AD22" s="1">
        <v>1589</v>
      </c>
      <c r="AE22" s="1">
        <v>698</v>
      </c>
      <c r="AF22" s="1">
        <v>7865</v>
      </c>
      <c r="AG22" s="1">
        <v>490</v>
      </c>
      <c r="AH22" s="1">
        <v>181</v>
      </c>
      <c r="AI22" s="1">
        <v>1042</v>
      </c>
      <c r="AJ22" s="1">
        <v>117</v>
      </c>
      <c r="AK22" s="1">
        <v>805</v>
      </c>
      <c r="AL22" s="1">
        <v>269</v>
      </c>
      <c r="AM22" s="1">
        <v>2720</v>
      </c>
      <c r="AN22" s="1">
        <v>9459</v>
      </c>
      <c r="AO22" s="1">
        <v>24261</v>
      </c>
      <c r="AP22" s="1">
        <v>0</v>
      </c>
      <c r="AQ22" s="1">
        <v>3208</v>
      </c>
      <c r="AR22" s="1">
        <v>3151</v>
      </c>
      <c r="AS22" s="1">
        <v>17278</v>
      </c>
      <c r="AT22" s="1">
        <v>0</v>
      </c>
      <c r="AU22" s="13">
        <v>8575.4</v>
      </c>
      <c r="AV22" s="13">
        <v>9955</v>
      </c>
      <c r="AW22" s="13">
        <v>8504.2000000000007</v>
      </c>
      <c r="AX22" s="13">
        <v>9315.6</v>
      </c>
      <c r="AY22" s="13">
        <v>5519</v>
      </c>
      <c r="AZ22" s="13">
        <v>25150.2</v>
      </c>
      <c r="BA22" s="13">
        <v>8413.6</v>
      </c>
      <c r="BB22" s="13">
        <v>6643.1</v>
      </c>
      <c r="BC22" s="13">
        <v>9339.1</v>
      </c>
      <c r="BD22" s="13">
        <v>5598.3</v>
      </c>
      <c r="BE22" s="13">
        <v>8000</v>
      </c>
      <c r="BF22" s="28">
        <v>12000</v>
      </c>
      <c r="BG22" s="28">
        <v>30000</v>
      </c>
      <c r="BI22" s="28" t="e">
        <f>#N/A</f>
        <v>#N/A</v>
      </c>
      <c r="BJ22" s="30" t="e">
        <f>#N/A</f>
        <v>#N/A</v>
      </c>
      <c r="BK22" s="31" t="e">
        <f t="shared" si="4"/>
        <v>#N/A</v>
      </c>
      <c r="BL22" s="29" t="e">
        <f>#N/A</f>
        <v>#N/A</v>
      </c>
      <c r="BM22" s="28">
        <v>49137.69</v>
      </c>
      <c r="BN22" s="30">
        <v>6.2279271381294098E-2</v>
      </c>
      <c r="BO22" s="29" t="s">
        <v>120</v>
      </c>
      <c r="BP22" s="32">
        <f t="shared" si="5"/>
        <v>5.7300755649882227</v>
      </c>
      <c r="BQ22" s="29">
        <v>9567.5</v>
      </c>
      <c r="BR22" s="29">
        <v>3097.6</v>
      </c>
      <c r="BS22" s="29">
        <v>8763.7000000000007</v>
      </c>
      <c r="BT22" s="29">
        <v>7886.7</v>
      </c>
      <c r="BU22" s="29">
        <v>5417.7</v>
      </c>
      <c r="BV22" s="29">
        <v>7682</v>
      </c>
      <c r="BW22" s="29">
        <v>1746.1</v>
      </c>
      <c r="BX22" s="29">
        <v>7021.4</v>
      </c>
      <c r="BY22" s="29">
        <v>3204.7</v>
      </c>
      <c r="BZ22" s="29">
        <v>153.1</v>
      </c>
      <c r="CA22" s="29">
        <v>4961.1000000000004</v>
      </c>
      <c r="CB22" s="29">
        <v>8129.1</v>
      </c>
      <c r="CC22" s="29">
        <v>9479.7000000000007</v>
      </c>
      <c r="CD22" s="29">
        <v>1299.5</v>
      </c>
      <c r="CE22" s="29">
        <v>575.1</v>
      </c>
      <c r="CF22" s="29">
        <v>2784.1</v>
      </c>
      <c r="CG22" s="29">
        <v>593.9</v>
      </c>
      <c r="CH22" s="29">
        <v>581.79999999999995</v>
      </c>
      <c r="CI22" s="29">
        <v>519.5</v>
      </c>
      <c r="CJ22" s="29">
        <v>3537.7</v>
      </c>
      <c r="CK22" s="29">
        <v>582</v>
      </c>
      <c r="CL22" s="29">
        <v>457.6</v>
      </c>
      <c r="CM22" s="29">
        <v>660.7</v>
      </c>
      <c r="CN22" s="29">
        <v>688.9</v>
      </c>
      <c r="CO22" s="29">
        <v>920.5</v>
      </c>
      <c r="CP22" s="29">
        <v>510.2</v>
      </c>
    </row>
    <row r="23" spans="1:94" x14ac:dyDescent="0.35">
      <c r="A23" t="s">
        <v>232</v>
      </c>
      <c r="B23" t="s">
        <v>233</v>
      </c>
      <c r="C23" t="s">
        <v>26</v>
      </c>
      <c r="D23" s="1">
        <v>270309</v>
      </c>
      <c r="E23" s="1">
        <v>122155</v>
      </c>
      <c r="F23" s="1">
        <v>148154</v>
      </c>
      <c r="G23" s="1">
        <v>227519</v>
      </c>
      <c r="H23" s="1">
        <v>42790</v>
      </c>
      <c r="I23" s="1">
        <v>218335</v>
      </c>
      <c r="J23" s="1">
        <v>9184</v>
      </c>
      <c r="K23" s="1">
        <v>154247</v>
      </c>
      <c r="L23" s="1">
        <v>64088</v>
      </c>
      <c r="M23" s="1">
        <v>3939</v>
      </c>
      <c r="N23" s="1">
        <v>65776</v>
      </c>
      <c r="O23" s="1">
        <v>204533</v>
      </c>
      <c r="P23" s="1">
        <v>257453</v>
      </c>
      <c r="Q23" s="1">
        <v>12856</v>
      </c>
      <c r="R23" s="17">
        <f t="shared" si="0"/>
        <v>0.9596341404454134</v>
      </c>
      <c r="S23" s="17">
        <f t="shared" si="1"/>
        <v>4.0365859554586651E-2</v>
      </c>
      <c r="T23" s="17">
        <f t="shared" si="2"/>
        <v>0.29353058373600199</v>
      </c>
      <c r="U23" s="17">
        <f t="shared" si="3"/>
        <v>0.28563976782127121</v>
      </c>
      <c r="V23" s="1">
        <v>168969</v>
      </c>
      <c r="W23" s="1">
        <v>9701</v>
      </c>
      <c r="X23" s="1">
        <v>37714</v>
      </c>
      <c r="Y23" s="1">
        <v>1951</v>
      </c>
      <c r="Z23" s="1">
        <v>2109</v>
      </c>
      <c r="AA23" s="1">
        <v>0</v>
      </c>
      <c r="AB23" s="1">
        <v>680</v>
      </c>
      <c r="AC23" s="1">
        <v>9540</v>
      </c>
      <c r="AD23" s="1">
        <v>12272</v>
      </c>
      <c r="AE23" s="1">
        <v>7364</v>
      </c>
      <c r="AF23" s="1">
        <v>23432</v>
      </c>
      <c r="AG23" s="1">
        <v>2647</v>
      </c>
      <c r="AH23" s="1">
        <v>35959</v>
      </c>
      <c r="AI23" s="1">
        <v>4354</v>
      </c>
      <c r="AJ23" s="1">
        <v>1711</v>
      </c>
      <c r="AK23" s="1">
        <v>36432</v>
      </c>
      <c r="AL23" s="1">
        <v>848</v>
      </c>
      <c r="AM23" s="1">
        <v>10515</v>
      </c>
      <c r="AN23" s="1">
        <v>25098</v>
      </c>
      <c r="AO23" s="1">
        <v>3068</v>
      </c>
      <c r="AP23" s="1">
        <v>5367</v>
      </c>
      <c r="AQ23" s="1">
        <v>4706</v>
      </c>
      <c r="AR23" s="1">
        <v>8932</v>
      </c>
      <c r="AS23" s="1">
        <v>22846</v>
      </c>
      <c r="AT23" s="1">
        <v>455</v>
      </c>
      <c r="AU23" s="13">
        <v>10405.6</v>
      </c>
      <c r="AV23" s="13">
        <v>11478</v>
      </c>
      <c r="AW23" s="13">
        <v>9531</v>
      </c>
      <c r="AX23" s="13">
        <v>11069.3</v>
      </c>
      <c r="AY23" s="13">
        <v>8562.2000000000007</v>
      </c>
      <c r="AZ23" s="13">
        <v>8451.7000000000007</v>
      </c>
      <c r="BA23" s="13">
        <v>10488.8</v>
      </c>
      <c r="BB23" s="13">
        <v>7393.5</v>
      </c>
      <c r="BC23" s="13">
        <v>11432.3</v>
      </c>
      <c r="BD23" s="13">
        <v>6000</v>
      </c>
      <c r="BE23" s="13">
        <v>8000</v>
      </c>
      <c r="BF23" s="28">
        <v>12000</v>
      </c>
      <c r="BG23" s="28">
        <v>60000</v>
      </c>
      <c r="BI23" s="28">
        <v>484475.81297999999</v>
      </c>
      <c r="BJ23" s="30">
        <v>2.8268879553656801E-2</v>
      </c>
      <c r="BK23" s="31">
        <f t="shared" si="4"/>
        <v>46.55914247904974</v>
      </c>
      <c r="BL23" s="29" t="s">
        <v>120</v>
      </c>
      <c r="BM23" s="28">
        <v>40455.44328</v>
      </c>
      <c r="BN23" s="30">
        <v>9.2438779388701403E-2</v>
      </c>
      <c r="BO23" s="29" t="s">
        <v>120</v>
      </c>
      <c r="BP23" s="32">
        <f t="shared" si="5"/>
        <v>3.8878530099177366</v>
      </c>
      <c r="BQ23" s="29">
        <v>19088.900000000001</v>
      </c>
      <c r="BR23" s="29">
        <v>13324.9</v>
      </c>
      <c r="BS23" s="29">
        <v>11720.4</v>
      </c>
      <c r="BT23" s="29">
        <v>17976</v>
      </c>
      <c r="BU23" s="29">
        <v>6114.2</v>
      </c>
      <c r="BV23" s="29">
        <v>17881.099999999999</v>
      </c>
      <c r="BW23" s="29">
        <v>2061.6999999999998</v>
      </c>
      <c r="BX23" s="29">
        <v>14744.2</v>
      </c>
      <c r="BY23" s="29">
        <v>8980.1</v>
      </c>
      <c r="BZ23" s="29">
        <v>1539.6</v>
      </c>
      <c r="CA23" s="29">
        <v>7086</v>
      </c>
      <c r="CB23" s="29">
        <v>17366.5</v>
      </c>
      <c r="CC23" s="29">
        <v>18594.400000000001</v>
      </c>
      <c r="CD23" s="29">
        <v>3534.8</v>
      </c>
      <c r="CE23" s="29">
        <v>745.2</v>
      </c>
      <c r="CF23" s="29">
        <v>1208.3</v>
      </c>
      <c r="CG23" s="29">
        <v>740.9</v>
      </c>
      <c r="CH23" s="29">
        <v>925.1</v>
      </c>
      <c r="CI23" s="29">
        <v>1252.8</v>
      </c>
      <c r="CJ23" s="29">
        <v>2465.9</v>
      </c>
      <c r="CK23" s="29">
        <v>742.2</v>
      </c>
      <c r="CL23" s="29">
        <v>501.4</v>
      </c>
      <c r="CM23" s="29">
        <v>901.9</v>
      </c>
      <c r="CN23" s="29">
        <v>479.6</v>
      </c>
      <c r="CO23" s="29">
        <v>845.5</v>
      </c>
      <c r="CP23" s="29">
        <v>971.5</v>
      </c>
    </row>
    <row r="24" spans="1:94" x14ac:dyDescent="0.35">
      <c r="A24" t="s">
        <v>234</v>
      </c>
      <c r="B24" t="s">
        <v>235</v>
      </c>
      <c r="C24" t="s">
        <v>26</v>
      </c>
      <c r="D24" s="1">
        <v>289586</v>
      </c>
      <c r="E24" s="1">
        <v>131473</v>
      </c>
      <c r="F24" s="1">
        <v>158113</v>
      </c>
      <c r="G24" s="1">
        <v>237256</v>
      </c>
      <c r="H24" s="1">
        <v>52330</v>
      </c>
      <c r="I24" s="1">
        <v>228697</v>
      </c>
      <c r="J24" s="1">
        <v>8559</v>
      </c>
      <c r="K24" s="1">
        <v>187607</v>
      </c>
      <c r="L24" s="1">
        <v>41090</v>
      </c>
      <c r="M24" s="1">
        <v>6054</v>
      </c>
      <c r="N24" s="1">
        <v>46494</v>
      </c>
      <c r="O24" s="1">
        <v>243092</v>
      </c>
      <c r="P24" s="1">
        <v>222454</v>
      </c>
      <c r="Q24" s="1">
        <v>67132</v>
      </c>
      <c r="R24" s="17">
        <f t="shared" si="0"/>
        <v>0.96392504299153658</v>
      </c>
      <c r="S24" s="17">
        <f t="shared" si="1"/>
        <v>3.6074957008463429E-2</v>
      </c>
      <c r="T24" s="17">
        <f t="shared" si="2"/>
        <v>0.17967004376970402</v>
      </c>
      <c r="U24" s="17">
        <f t="shared" si="3"/>
        <v>0.19235391213663644</v>
      </c>
      <c r="V24" s="1">
        <v>189596</v>
      </c>
      <c r="W24" s="1">
        <v>11755</v>
      </c>
      <c r="X24" s="1">
        <v>24967</v>
      </c>
      <c r="Y24" s="1">
        <v>2379</v>
      </c>
      <c r="Z24" s="1">
        <v>1882</v>
      </c>
      <c r="AA24" s="1">
        <v>1905</v>
      </c>
      <c r="AB24" s="1">
        <v>2425</v>
      </c>
      <c r="AC24" s="1">
        <v>7237</v>
      </c>
      <c r="AD24" s="1">
        <v>28443</v>
      </c>
      <c r="AE24" s="1">
        <v>18767</v>
      </c>
      <c r="AF24" s="1">
        <v>34332</v>
      </c>
      <c r="AG24" s="1">
        <v>4490</v>
      </c>
      <c r="AH24" s="1">
        <v>6718</v>
      </c>
      <c r="AI24" s="1">
        <v>20361</v>
      </c>
      <c r="AJ24" s="1">
        <v>4305</v>
      </c>
      <c r="AK24" s="1">
        <v>16681</v>
      </c>
      <c r="AL24" s="1">
        <v>115</v>
      </c>
      <c r="AM24" s="1">
        <v>6010</v>
      </c>
      <c r="AN24" s="1">
        <v>22024</v>
      </c>
      <c r="AO24" s="1">
        <v>12994</v>
      </c>
      <c r="AP24" s="1">
        <v>2456</v>
      </c>
      <c r="AQ24" s="1">
        <v>6927</v>
      </c>
      <c r="AR24" s="1">
        <v>2882</v>
      </c>
      <c r="AS24" s="1">
        <v>24673</v>
      </c>
      <c r="AT24" s="1">
        <v>3070</v>
      </c>
      <c r="AU24" s="13">
        <v>10228.799999999999</v>
      </c>
      <c r="AV24" s="13">
        <v>11627.5</v>
      </c>
      <c r="AW24" s="13">
        <v>9264.1</v>
      </c>
      <c r="AX24" s="13">
        <v>11054</v>
      </c>
      <c r="AY24" s="13">
        <v>6701.9</v>
      </c>
      <c r="AZ24" s="13">
        <v>13162.4</v>
      </c>
      <c r="BA24" s="13">
        <v>9399.6</v>
      </c>
      <c r="BB24" s="13">
        <v>9039.2999999999993</v>
      </c>
      <c r="BC24" s="13">
        <v>10552.2</v>
      </c>
      <c r="BD24" s="13">
        <v>6000</v>
      </c>
      <c r="BE24" s="13">
        <v>10000</v>
      </c>
      <c r="BF24" s="28">
        <v>12900</v>
      </c>
      <c r="BG24" s="28">
        <v>27000</v>
      </c>
      <c r="BH24" s="29" t="s">
        <v>236</v>
      </c>
      <c r="BI24" s="28">
        <v>457668.42200000002</v>
      </c>
      <c r="BJ24" s="30">
        <v>2.8634245785262399E-2</v>
      </c>
      <c r="BK24" s="31">
        <f t="shared" si="4"/>
        <v>44.743119623025187</v>
      </c>
      <c r="BL24" s="29" t="s">
        <v>113</v>
      </c>
      <c r="BM24" s="28">
        <v>43806.781969999996</v>
      </c>
      <c r="BN24" s="30">
        <v>8.8694436526345802E-2</v>
      </c>
      <c r="BO24" s="29" t="s">
        <v>113</v>
      </c>
      <c r="BP24" s="32">
        <f t="shared" si="5"/>
        <v>4.2826902442124197</v>
      </c>
      <c r="BQ24" s="29">
        <v>18199.8</v>
      </c>
      <c r="BR24" s="29">
        <v>11234.5</v>
      </c>
      <c r="BS24" s="29">
        <v>13804.2</v>
      </c>
      <c r="BT24" s="29">
        <v>16258.8</v>
      </c>
      <c r="BU24" s="29">
        <v>7573.2</v>
      </c>
      <c r="BV24" s="29">
        <v>16002.2</v>
      </c>
      <c r="BW24" s="29">
        <v>2394.4</v>
      </c>
      <c r="BX24" s="29">
        <v>14627</v>
      </c>
      <c r="BY24" s="29">
        <v>5877.2</v>
      </c>
      <c r="BZ24" s="29">
        <v>2889.6</v>
      </c>
      <c r="CA24" s="29">
        <v>5260.9</v>
      </c>
      <c r="CB24" s="29">
        <v>17443</v>
      </c>
      <c r="CC24" s="29">
        <v>16267.3</v>
      </c>
      <c r="CD24" s="29">
        <v>8410</v>
      </c>
      <c r="CE24" s="29">
        <v>530.6</v>
      </c>
      <c r="CF24" s="29">
        <v>844.1</v>
      </c>
      <c r="CG24" s="29">
        <v>584.5</v>
      </c>
      <c r="CH24" s="29">
        <v>588.29999999999995</v>
      </c>
      <c r="CI24" s="29">
        <v>857.6</v>
      </c>
      <c r="CJ24" s="29">
        <v>1299.2</v>
      </c>
      <c r="CK24" s="29">
        <v>580.5</v>
      </c>
      <c r="CL24" s="29">
        <v>848.3</v>
      </c>
      <c r="CM24" s="29">
        <v>627.79999999999995</v>
      </c>
      <c r="CN24" s="29">
        <v>509.8</v>
      </c>
      <c r="CO24" s="29">
        <v>685</v>
      </c>
      <c r="CP24" s="29">
        <v>765.3</v>
      </c>
    </row>
    <row r="25" spans="1:94" x14ac:dyDescent="0.35">
      <c r="A25" t="s">
        <v>237</v>
      </c>
      <c r="B25" t="s">
        <v>238</v>
      </c>
      <c r="C25" t="s">
        <v>26</v>
      </c>
      <c r="D25" s="1">
        <v>256565</v>
      </c>
      <c r="E25" s="1">
        <v>112903</v>
      </c>
      <c r="F25" s="1">
        <v>143662</v>
      </c>
      <c r="G25" s="1">
        <v>217266</v>
      </c>
      <c r="H25" s="1">
        <v>39299</v>
      </c>
      <c r="I25" s="1">
        <v>200417</v>
      </c>
      <c r="J25" s="1">
        <v>16849</v>
      </c>
      <c r="K25" s="1">
        <v>171271</v>
      </c>
      <c r="L25" s="1">
        <v>29146</v>
      </c>
      <c r="M25" s="1">
        <v>1370</v>
      </c>
      <c r="N25" s="1">
        <v>96063</v>
      </c>
      <c r="O25" s="1">
        <v>160502</v>
      </c>
      <c r="P25" s="1">
        <v>220455</v>
      </c>
      <c r="Q25" s="1">
        <v>36110</v>
      </c>
      <c r="R25" s="17">
        <f t="shared" si="0"/>
        <v>0.92244990012243055</v>
      </c>
      <c r="S25" s="17">
        <f t="shared" si="1"/>
        <v>7.7550099877569431E-2</v>
      </c>
      <c r="T25" s="17">
        <f t="shared" si="2"/>
        <v>0.1454267851529561</v>
      </c>
      <c r="U25" s="17">
        <f t="shared" si="3"/>
        <v>0.18461208660573344</v>
      </c>
      <c r="V25" s="1">
        <v>161577</v>
      </c>
      <c r="W25" s="1">
        <v>24182</v>
      </c>
      <c r="X25" s="1">
        <v>12953</v>
      </c>
      <c r="Y25" s="1">
        <v>1705</v>
      </c>
      <c r="Z25" s="1">
        <v>2432</v>
      </c>
      <c r="AA25" s="1">
        <v>162</v>
      </c>
      <c r="AB25" s="1">
        <v>1225</v>
      </c>
      <c r="AC25" s="1">
        <v>5868</v>
      </c>
      <c r="AD25" s="1">
        <v>32561</v>
      </c>
      <c r="AE25" s="1">
        <v>18070</v>
      </c>
      <c r="AF25" s="1">
        <v>23674</v>
      </c>
      <c r="AG25" s="1">
        <v>28363</v>
      </c>
      <c r="AH25" s="1">
        <v>5311</v>
      </c>
      <c r="AI25" s="1">
        <v>14583</v>
      </c>
      <c r="AJ25" s="1">
        <v>6190</v>
      </c>
      <c r="AK25" s="1">
        <v>15052</v>
      </c>
      <c r="AL25" s="1">
        <v>1086</v>
      </c>
      <c r="AM25" s="1">
        <v>6894</v>
      </c>
      <c r="AN25" s="1">
        <v>10640</v>
      </c>
      <c r="AO25" s="1">
        <v>2513</v>
      </c>
      <c r="AP25" s="1">
        <v>2033</v>
      </c>
      <c r="AQ25" s="1">
        <v>7400</v>
      </c>
      <c r="AR25" s="1">
        <v>3542</v>
      </c>
      <c r="AS25" s="1">
        <v>11449</v>
      </c>
      <c r="AT25" s="1">
        <v>1369</v>
      </c>
      <c r="AU25" s="13">
        <v>13750.3</v>
      </c>
      <c r="AV25" s="13">
        <v>14915.5</v>
      </c>
      <c r="AW25" s="13">
        <v>12348.8</v>
      </c>
      <c r="AX25" s="13">
        <v>14493.1</v>
      </c>
      <c r="AY25" s="13">
        <v>8943.4</v>
      </c>
      <c r="AZ25" s="13">
        <v>16514.099999999999</v>
      </c>
      <c r="BA25" s="13">
        <v>13155.7</v>
      </c>
      <c r="BB25" s="13">
        <v>11466.8</v>
      </c>
      <c r="BC25" s="13">
        <v>14836.9</v>
      </c>
      <c r="BD25" s="13">
        <v>8000</v>
      </c>
      <c r="BE25" s="13">
        <v>10750</v>
      </c>
      <c r="BF25" s="28">
        <v>16000</v>
      </c>
      <c r="BG25" s="28">
        <v>86000</v>
      </c>
      <c r="BI25" s="28">
        <v>774270.88847000001</v>
      </c>
      <c r="BJ25" s="30">
        <v>3.4849125740635097E-2</v>
      </c>
      <c r="BK25" s="31">
        <f t="shared" si="4"/>
        <v>56.309381502221775</v>
      </c>
      <c r="BL25" s="29" t="s">
        <v>113</v>
      </c>
      <c r="BM25" s="28">
        <v>47423.949030000003</v>
      </c>
      <c r="BN25" s="30">
        <v>0.108390369003901</v>
      </c>
      <c r="BO25" s="29" t="s">
        <v>107</v>
      </c>
      <c r="BP25" s="32">
        <f t="shared" si="5"/>
        <v>3.4489392253259932</v>
      </c>
      <c r="BQ25" s="29">
        <v>16003</v>
      </c>
      <c r="BR25" s="29">
        <v>9278.9</v>
      </c>
      <c r="BS25" s="29">
        <v>12035.7</v>
      </c>
      <c r="BT25" s="29">
        <v>14419.3</v>
      </c>
      <c r="BU25" s="29">
        <v>7068.1</v>
      </c>
      <c r="BV25" s="29">
        <v>12650.1</v>
      </c>
      <c r="BW25" s="29">
        <v>6914.6</v>
      </c>
      <c r="BX25" s="29">
        <v>12103.8</v>
      </c>
      <c r="BY25" s="29">
        <v>3784</v>
      </c>
      <c r="BZ25" s="29">
        <v>939.6</v>
      </c>
      <c r="CA25" s="29">
        <v>8277.7000000000007</v>
      </c>
      <c r="CB25" s="29">
        <v>13705.2</v>
      </c>
      <c r="CC25" s="29">
        <v>14016.1</v>
      </c>
      <c r="CD25" s="29">
        <v>7312.8</v>
      </c>
      <c r="CE25" s="29">
        <v>836.7</v>
      </c>
      <c r="CF25" s="29">
        <v>1226.9000000000001</v>
      </c>
      <c r="CG25" s="29">
        <v>1071.5</v>
      </c>
      <c r="CH25" s="29">
        <v>929.8</v>
      </c>
      <c r="CI25" s="29">
        <v>1433.7</v>
      </c>
      <c r="CJ25" s="29">
        <v>2588</v>
      </c>
      <c r="CK25" s="29">
        <v>879.8</v>
      </c>
      <c r="CL25" s="29">
        <v>1107.7</v>
      </c>
      <c r="CM25" s="29">
        <v>1123.2</v>
      </c>
      <c r="CN25" s="29">
        <v>561.20000000000005</v>
      </c>
      <c r="CO25" s="29">
        <v>510.2</v>
      </c>
      <c r="CP25" s="29">
        <v>1785.7</v>
      </c>
    </row>
    <row r="26" spans="1:94" x14ac:dyDescent="0.35">
      <c r="A26" t="s">
        <v>239</v>
      </c>
      <c r="B26" t="s">
        <v>240</v>
      </c>
      <c r="C26" t="s">
        <v>26</v>
      </c>
      <c r="D26" s="1">
        <v>239753</v>
      </c>
      <c r="E26" s="1">
        <v>108314</v>
      </c>
      <c r="F26" s="1">
        <v>131439</v>
      </c>
      <c r="G26" s="1">
        <v>205265</v>
      </c>
      <c r="H26" s="1">
        <v>34488</v>
      </c>
      <c r="I26" s="1">
        <v>196475</v>
      </c>
      <c r="J26" s="1">
        <v>8790</v>
      </c>
      <c r="K26" s="1">
        <v>144525</v>
      </c>
      <c r="L26" s="1">
        <v>51950</v>
      </c>
      <c r="M26" s="1">
        <v>1377</v>
      </c>
      <c r="N26" s="1">
        <v>79466</v>
      </c>
      <c r="O26" s="1">
        <v>160287</v>
      </c>
      <c r="P26" s="1">
        <v>212403</v>
      </c>
      <c r="Q26" s="1">
        <v>27350</v>
      </c>
      <c r="R26" s="17">
        <f t="shared" si="0"/>
        <v>0.95717730738313889</v>
      </c>
      <c r="S26" s="17">
        <f t="shared" si="1"/>
        <v>4.2822692616861134E-2</v>
      </c>
      <c r="T26" s="17">
        <f t="shared" si="2"/>
        <v>0.26441023030919963</v>
      </c>
      <c r="U26" s="17">
        <f t="shared" si="3"/>
        <v>0.25908747752895689</v>
      </c>
      <c r="V26" s="1">
        <v>155637</v>
      </c>
      <c r="W26" s="1">
        <v>14827</v>
      </c>
      <c r="X26" s="1">
        <v>23509</v>
      </c>
      <c r="Y26" s="1">
        <v>2502</v>
      </c>
      <c r="Z26" s="1">
        <v>293</v>
      </c>
      <c r="AA26" s="1">
        <v>430</v>
      </c>
      <c r="AB26" s="1">
        <v>324</v>
      </c>
      <c r="AC26" s="1">
        <v>3077</v>
      </c>
      <c r="AD26" s="1">
        <v>36369</v>
      </c>
      <c r="AE26" s="1">
        <v>14169</v>
      </c>
      <c r="AF26" s="1">
        <v>30996</v>
      </c>
      <c r="AG26" s="1">
        <v>2630</v>
      </c>
      <c r="AH26" s="1">
        <v>12293</v>
      </c>
      <c r="AI26" s="1">
        <v>5266</v>
      </c>
      <c r="AJ26" s="1">
        <v>7077</v>
      </c>
      <c r="AK26" s="1">
        <v>29565</v>
      </c>
      <c r="AL26" s="1">
        <v>2951</v>
      </c>
      <c r="AM26" s="1">
        <v>3574</v>
      </c>
      <c r="AN26" s="1">
        <v>17046</v>
      </c>
      <c r="AO26" s="1">
        <v>3607</v>
      </c>
      <c r="AP26" s="1">
        <v>4850</v>
      </c>
      <c r="AQ26" s="1">
        <v>6865</v>
      </c>
      <c r="AR26" s="1">
        <v>6723</v>
      </c>
      <c r="AS26" s="1">
        <v>7915</v>
      </c>
      <c r="AT26" s="1">
        <v>455</v>
      </c>
      <c r="AU26" s="13">
        <v>13764.8</v>
      </c>
      <c r="AV26" s="13">
        <v>15254</v>
      </c>
      <c r="AW26" s="13">
        <v>12159.3</v>
      </c>
      <c r="AX26" s="13">
        <v>13498.7</v>
      </c>
      <c r="AY26" s="13">
        <v>14599.3</v>
      </c>
      <c r="AZ26" s="13">
        <v>18973.2</v>
      </c>
      <c r="BA26" s="13">
        <v>12549.6</v>
      </c>
      <c r="BB26" s="13">
        <v>13500.6</v>
      </c>
      <c r="BC26" s="13">
        <v>13914.9</v>
      </c>
      <c r="BD26" s="13">
        <v>6848.4</v>
      </c>
      <c r="BE26" s="13">
        <v>10000</v>
      </c>
      <c r="BF26" s="28">
        <v>14933.6</v>
      </c>
      <c r="BG26" s="28">
        <v>100000</v>
      </c>
      <c r="BI26" s="28">
        <v>514991.36226999998</v>
      </c>
      <c r="BJ26" s="30">
        <v>4.5324700491029303E-2</v>
      </c>
      <c r="BK26" s="31">
        <f t="shared" si="4"/>
        <v>37.413646567331163</v>
      </c>
      <c r="BL26" s="29" t="s">
        <v>113</v>
      </c>
      <c r="BM26" s="28">
        <v>45419.43419</v>
      </c>
      <c r="BN26" s="30">
        <v>0.109407426109787</v>
      </c>
      <c r="BO26" s="29" t="s">
        <v>120</v>
      </c>
      <c r="BP26" s="32">
        <f t="shared" si="5"/>
        <v>3.2996799219748927</v>
      </c>
      <c r="BQ26" s="29">
        <v>19357.8</v>
      </c>
      <c r="BR26" s="29">
        <v>11635.5</v>
      </c>
      <c r="BS26" s="29">
        <v>15267.1</v>
      </c>
      <c r="BT26" s="29">
        <v>17762.900000000001</v>
      </c>
      <c r="BU26" s="29">
        <v>7856.6</v>
      </c>
      <c r="BV26" s="29">
        <v>17545</v>
      </c>
      <c r="BW26" s="29">
        <v>2850.9</v>
      </c>
      <c r="BX26" s="29">
        <v>14874.8</v>
      </c>
      <c r="BY26" s="29">
        <v>9661.2999999999993</v>
      </c>
      <c r="BZ26" s="29">
        <v>547</v>
      </c>
      <c r="CA26" s="29">
        <v>9240.7999999999993</v>
      </c>
      <c r="CB26" s="29">
        <v>17172.900000000001</v>
      </c>
      <c r="CC26" s="29">
        <v>16311.8</v>
      </c>
      <c r="CD26" s="29">
        <v>10793</v>
      </c>
      <c r="CE26" s="29">
        <v>1637.4</v>
      </c>
      <c r="CF26" s="29">
        <v>2968.1</v>
      </c>
      <c r="CG26" s="29">
        <v>1018.8</v>
      </c>
      <c r="CH26" s="29">
        <v>1091.4000000000001</v>
      </c>
      <c r="CI26" s="29">
        <v>5760.6</v>
      </c>
      <c r="CJ26" s="29">
        <v>4261.5</v>
      </c>
      <c r="CK26" s="29">
        <v>1871.8</v>
      </c>
      <c r="CL26" s="29">
        <v>3976.7</v>
      </c>
      <c r="CM26" s="29">
        <v>1237.4000000000001</v>
      </c>
      <c r="CN26" s="29">
        <v>510.2</v>
      </c>
      <c r="CO26" s="29">
        <v>1597</v>
      </c>
      <c r="CP26" s="29">
        <v>1530.6</v>
      </c>
    </row>
    <row r="27" spans="1:94" x14ac:dyDescent="0.35">
      <c r="A27" t="s">
        <v>241</v>
      </c>
      <c r="B27" t="s">
        <v>242</v>
      </c>
      <c r="C27" t="s">
        <v>26</v>
      </c>
      <c r="D27" s="1">
        <v>51060</v>
      </c>
      <c r="E27" s="1">
        <v>31052</v>
      </c>
      <c r="F27" s="1">
        <v>20008</v>
      </c>
      <c r="G27" s="1">
        <v>45876</v>
      </c>
      <c r="H27" s="1">
        <v>5184</v>
      </c>
      <c r="I27" s="1">
        <v>44816</v>
      </c>
      <c r="J27" s="1">
        <v>1060</v>
      </c>
      <c r="K27" s="1">
        <v>39273</v>
      </c>
      <c r="L27" s="1">
        <v>5543</v>
      </c>
      <c r="M27" s="1">
        <v>255</v>
      </c>
      <c r="N27" s="1">
        <v>13079</v>
      </c>
      <c r="O27" s="1">
        <v>37981</v>
      </c>
      <c r="P27" s="1">
        <v>30444</v>
      </c>
      <c r="Q27" s="1">
        <v>20616</v>
      </c>
      <c r="R27" s="17">
        <f t="shared" si="0"/>
        <v>0.97689423663789343</v>
      </c>
      <c r="S27" s="17">
        <f t="shared" si="1"/>
        <v>2.3105763362106548E-2</v>
      </c>
      <c r="T27" s="17">
        <f t="shared" si="2"/>
        <v>0.1236835058907533</v>
      </c>
      <c r="U27" s="17">
        <f t="shared" si="3"/>
        <v>0.13431257344300823</v>
      </c>
      <c r="V27" s="1">
        <v>37128</v>
      </c>
      <c r="W27" s="1">
        <v>5024</v>
      </c>
      <c r="X27" s="1">
        <v>2664</v>
      </c>
      <c r="Y27" s="1">
        <v>0</v>
      </c>
      <c r="Z27" s="1">
        <v>0</v>
      </c>
      <c r="AA27" s="1">
        <v>180</v>
      </c>
      <c r="AB27" s="1">
        <v>2606</v>
      </c>
      <c r="AC27" s="1">
        <v>1164</v>
      </c>
      <c r="AD27" s="1">
        <v>7382</v>
      </c>
      <c r="AE27" s="1">
        <v>4173</v>
      </c>
      <c r="AF27" s="1">
        <v>3780</v>
      </c>
      <c r="AG27" s="1">
        <v>1738</v>
      </c>
      <c r="AH27" s="1">
        <v>944</v>
      </c>
      <c r="AI27" s="1">
        <v>4355</v>
      </c>
      <c r="AJ27" s="1">
        <v>512</v>
      </c>
      <c r="AK27" s="1">
        <v>8220</v>
      </c>
      <c r="AL27" s="1">
        <v>0</v>
      </c>
      <c r="AM27" s="1">
        <v>639</v>
      </c>
      <c r="AN27" s="1">
        <v>1778</v>
      </c>
      <c r="AO27" s="1">
        <v>1220</v>
      </c>
      <c r="AP27" s="1">
        <v>105</v>
      </c>
      <c r="AQ27" s="1">
        <v>975</v>
      </c>
      <c r="AR27" s="1">
        <v>537</v>
      </c>
      <c r="AS27" s="1">
        <v>4357</v>
      </c>
      <c r="AT27" s="1">
        <v>151</v>
      </c>
      <c r="AU27" s="13">
        <v>11659.4</v>
      </c>
      <c r="AV27" s="13">
        <v>12344.6</v>
      </c>
      <c r="AW27" s="13">
        <v>10848.4</v>
      </c>
      <c r="AX27" s="13">
        <v>12167.9</v>
      </c>
      <c r="AY27" s="13">
        <v>8676.9</v>
      </c>
      <c r="AZ27" s="13">
        <v>13458.1</v>
      </c>
      <c r="BA27" s="13">
        <v>10808.2</v>
      </c>
      <c r="BB27" s="13">
        <v>11291.3</v>
      </c>
      <c r="BC27" s="13">
        <v>11828.3</v>
      </c>
      <c r="BD27" s="13">
        <v>7848.1</v>
      </c>
      <c r="BE27" s="13">
        <v>10730.7</v>
      </c>
      <c r="BF27" s="28">
        <v>15000</v>
      </c>
      <c r="BG27" s="28">
        <v>24000</v>
      </c>
      <c r="BH27" s="29" t="s">
        <v>243</v>
      </c>
      <c r="BI27" s="28">
        <v>922840.5</v>
      </c>
      <c r="BJ27" s="30">
        <v>2.0431475413651E-2</v>
      </c>
      <c r="BK27" s="31">
        <f t="shared" si="4"/>
        <v>79.14991337461619</v>
      </c>
      <c r="BL27" s="29" t="s">
        <v>113</v>
      </c>
      <c r="BM27" s="28">
        <v>42078.097099999999</v>
      </c>
      <c r="BN27" s="30">
        <v>0.100416458146243</v>
      </c>
      <c r="BO27" s="29" t="s">
        <v>107</v>
      </c>
      <c r="BP27" s="32">
        <f t="shared" si="5"/>
        <v>3.6089418923786818</v>
      </c>
      <c r="BQ27" s="29">
        <v>5369.3</v>
      </c>
      <c r="BR27" s="29">
        <v>4091.3</v>
      </c>
      <c r="BS27" s="29">
        <v>2944.2</v>
      </c>
      <c r="BT27" s="29">
        <v>4814.3999999999996</v>
      </c>
      <c r="BU27" s="29">
        <v>1535.3</v>
      </c>
      <c r="BV27" s="29">
        <v>4784</v>
      </c>
      <c r="BW27" s="29">
        <v>432.5</v>
      </c>
      <c r="BX27" s="29">
        <v>4555.5</v>
      </c>
      <c r="BY27" s="29">
        <v>1424.7</v>
      </c>
      <c r="BZ27" s="29">
        <v>182</v>
      </c>
      <c r="CA27" s="29">
        <v>2219.8000000000002</v>
      </c>
      <c r="CB27" s="29">
        <v>4894.1000000000004</v>
      </c>
      <c r="CC27" s="29">
        <v>4339.5</v>
      </c>
      <c r="CD27" s="29">
        <v>3168.3</v>
      </c>
      <c r="CE27" s="29">
        <v>626.4</v>
      </c>
      <c r="CF27" s="29">
        <v>867.8</v>
      </c>
      <c r="CG27" s="29">
        <v>907.7</v>
      </c>
      <c r="CH27" s="29">
        <v>707.7</v>
      </c>
      <c r="CI27" s="29">
        <v>1266.2</v>
      </c>
      <c r="CJ27" s="29">
        <v>1040.2</v>
      </c>
      <c r="CK27" s="29">
        <v>764.6</v>
      </c>
      <c r="CL27" s="29">
        <v>1163.4000000000001</v>
      </c>
      <c r="CM27" s="29">
        <v>751.1</v>
      </c>
      <c r="CN27" s="29">
        <v>318.5</v>
      </c>
      <c r="CO27" s="29">
        <v>1530.6</v>
      </c>
      <c r="CP27" s="29">
        <v>1035.9000000000001</v>
      </c>
    </row>
    <row r="28" spans="1:94" x14ac:dyDescent="0.35">
      <c r="A28" t="s">
        <v>244</v>
      </c>
      <c r="B28" t="s">
        <v>245</v>
      </c>
      <c r="C28" t="s">
        <v>26</v>
      </c>
      <c r="D28" s="1">
        <v>1056267</v>
      </c>
      <c r="E28" s="1">
        <v>483891</v>
      </c>
      <c r="F28" s="1">
        <v>572376</v>
      </c>
      <c r="G28" s="1">
        <v>821571</v>
      </c>
      <c r="H28" s="1">
        <v>234696</v>
      </c>
      <c r="I28" s="1">
        <v>799662</v>
      </c>
      <c r="J28" s="1">
        <v>21909</v>
      </c>
      <c r="K28" s="1">
        <v>631534</v>
      </c>
      <c r="L28" s="1">
        <v>168128</v>
      </c>
      <c r="M28" s="1">
        <v>18024</v>
      </c>
      <c r="N28" s="1">
        <v>153806</v>
      </c>
      <c r="O28" s="1">
        <v>902461</v>
      </c>
      <c r="P28" s="1">
        <v>1037689</v>
      </c>
      <c r="Q28" s="1">
        <v>18578</v>
      </c>
      <c r="R28" s="17">
        <f t="shared" si="0"/>
        <v>0.97333279777402071</v>
      </c>
      <c r="S28" s="17">
        <f t="shared" si="1"/>
        <v>2.6667202225979254E-2</v>
      </c>
      <c r="T28" s="17">
        <f t="shared" si="2"/>
        <v>0.21024883013073023</v>
      </c>
      <c r="U28" s="17">
        <f t="shared" si="3"/>
        <v>0.19697765811106471</v>
      </c>
      <c r="V28" s="1">
        <v>601827</v>
      </c>
      <c r="W28" s="1">
        <v>62967</v>
      </c>
      <c r="X28" s="1">
        <v>116267</v>
      </c>
      <c r="Y28" s="1">
        <v>18601</v>
      </c>
      <c r="Z28" s="1">
        <v>11511</v>
      </c>
      <c r="AA28" s="1">
        <v>1858</v>
      </c>
      <c r="AB28" s="1">
        <v>5420</v>
      </c>
      <c r="AC28" s="1">
        <v>21591</v>
      </c>
      <c r="AD28" s="1">
        <v>78761</v>
      </c>
      <c r="AE28" s="1">
        <v>46076</v>
      </c>
      <c r="AF28" s="1">
        <v>106580</v>
      </c>
      <c r="AG28" s="1">
        <v>46695</v>
      </c>
      <c r="AH28" s="1">
        <v>14358</v>
      </c>
      <c r="AI28" s="1">
        <v>30589</v>
      </c>
      <c r="AJ28" s="1">
        <v>10488</v>
      </c>
      <c r="AK28" s="1">
        <v>209949</v>
      </c>
      <c r="AL28" s="1">
        <v>6272</v>
      </c>
      <c r="AM28" s="1">
        <v>23670</v>
      </c>
      <c r="AN28" s="1">
        <v>45302</v>
      </c>
      <c r="AO28" s="1">
        <v>20601</v>
      </c>
      <c r="AP28" s="1">
        <v>7455</v>
      </c>
      <c r="AQ28" s="1">
        <v>22678</v>
      </c>
      <c r="AR28" s="1">
        <v>15049</v>
      </c>
      <c r="AS28" s="1">
        <v>73419</v>
      </c>
      <c r="AT28" s="1">
        <v>1340</v>
      </c>
      <c r="AU28" s="13">
        <v>13357.4</v>
      </c>
      <c r="AV28" s="13">
        <v>15088.1</v>
      </c>
      <c r="AW28" s="13">
        <v>11619.1</v>
      </c>
      <c r="AX28" s="13">
        <v>14138.3</v>
      </c>
      <c r="AY28" s="13">
        <v>9308.6</v>
      </c>
      <c r="AZ28" s="13">
        <v>46801.1</v>
      </c>
      <c r="BA28" s="13">
        <v>12607.9</v>
      </c>
      <c r="BB28" s="13">
        <v>9386.5</v>
      </c>
      <c r="BC28" s="13">
        <v>14291.5</v>
      </c>
      <c r="BD28" s="13">
        <v>7000</v>
      </c>
      <c r="BE28" s="13">
        <v>10000</v>
      </c>
      <c r="BF28" s="28">
        <v>15000</v>
      </c>
      <c r="BG28" s="28">
        <v>240000</v>
      </c>
      <c r="BI28" s="28">
        <v>416560.22360000003</v>
      </c>
      <c r="BJ28" s="30">
        <v>4.9091996522262003E-2</v>
      </c>
      <c r="BK28" s="31">
        <f t="shared" si="4"/>
        <v>31.185726533606843</v>
      </c>
      <c r="BL28" s="29" t="s">
        <v>107</v>
      </c>
      <c r="BM28" s="28">
        <v>41612.652329999997</v>
      </c>
      <c r="BN28" s="30">
        <v>0.11012705465167</v>
      </c>
      <c r="BO28" s="29" t="s">
        <v>107</v>
      </c>
      <c r="BP28" s="32">
        <f t="shared" si="5"/>
        <v>3.1153257617500412</v>
      </c>
      <c r="BQ28" s="29">
        <v>32089.200000000001</v>
      </c>
      <c r="BR28" s="29">
        <v>20232.8</v>
      </c>
      <c r="BS28" s="29">
        <v>21679.1</v>
      </c>
      <c r="BT28" s="29">
        <v>27181.5</v>
      </c>
      <c r="BU28" s="29">
        <v>15803.7</v>
      </c>
      <c r="BV28" s="29">
        <v>26820.9</v>
      </c>
      <c r="BW28" s="29">
        <v>4986.5</v>
      </c>
      <c r="BX28" s="29">
        <v>23499.200000000001</v>
      </c>
      <c r="BY28" s="29">
        <v>12060.8</v>
      </c>
      <c r="BZ28" s="29">
        <v>3868.9</v>
      </c>
      <c r="CA28" s="29">
        <v>12083.6</v>
      </c>
      <c r="CB28" s="29">
        <v>29537.4</v>
      </c>
      <c r="CC28" s="29">
        <v>31918.7</v>
      </c>
      <c r="CD28" s="29">
        <v>3320.4</v>
      </c>
      <c r="CE28" s="29">
        <v>736</v>
      </c>
      <c r="CF28" s="29">
        <v>1257.5999999999999</v>
      </c>
      <c r="CG28" s="29">
        <v>649.9</v>
      </c>
      <c r="CH28" s="29">
        <v>848.4</v>
      </c>
      <c r="CI28" s="29">
        <v>984.1</v>
      </c>
      <c r="CJ28" s="29">
        <v>16977.7</v>
      </c>
      <c r="CK28" s="29">
        <v>542</v>
      </c>
      <c r="CL28" s="29">
        <v>661.2</v>
      </c>
      <c r="CM28" s="29">
        <v>877.8</v>
      </c>
      <c r="CN28" s="29">
        <v>293.39999999999998</v>
      </c>
      <c r="CO28" s="29">
        <v>89</v>
      </c>
      <c r="CP28" s="29">
        <v>510.2</v>
      </c>
    </row>
    <row r="29" spans="1:94" x14ac:dyDescent="0.35">
      <c r="A29" t="s">
        <v>246</v>
      </c>
      <c r="B29" t="s">
        <v>247</v>
      </c>
      <c r="C29" t="s">
        <v>26</v>
      </c>
      <c r="D29" s="1">
        <v>1248893</v>
      </c>
      <c r="E29" s="1">
        <v>582933</v>
      </c>
      <c r="F29" s="1">
        <v>665960</v>
      </c>
      <c r="G29" s="1">
        <v>1014552</v>
      </c>
      <c r="H29" s="1">
        <v>234341</v>
      </c>
      <c r="I29" s="1">
        <v>973872</v>
      </c>
      <c r="J29" s="1">
        <v>40680</v>
      </c>
      <c r="K29" s="1">
        <v>763233</v>
      </c>
      <c r="L29" s="1">
        <v>210639</v>
      </c>
      <c r="M29" s="1">
        <v>15452</v>
      </c>
      <c r="N29" s="1">
        <v>348890</v>
      </c>
      <c r="O29" s="1">
        <v>900003</v>
      </c>
      <c r="P29" s="1">
        <v>1165992</v>
      </c>
      <c r="Q29" s="1">
        <v>82901</v>
      </c>
      <c r="R29" s="17">
        <f t="shared" si="0"/>
        <v>0.95990348449364837</v>
      </c>
      <c r="S29" s="17">
        <f t="shared" si="1"/>
        <v>4.0096515506351571E-2</v>
      </c>
      <c r="T29" s="17">
        <f t="shared" si="2"/>
        <v>0.21629023115974172</v>
      </c>
      <c r="U29" s="17">
        <f t="shared" si="3"/>
        <v>0.21360596944654187</v>
      </c>
      <c r="V29" s="1">
        <v>754894</v>
      </c>
      <c r="W29" s="1">
        <v>84113</v>
      </c>
      <c r="X29" s="1">
        <v>112112</v>
      </c>
      <c r="Y29" s="1">
        <v>22753</v>
      </c>
      <c r="Z29" s="1">
        <v>8633</v>
      </c>
      <c r="AA29" s="1">
        <v>2250</v>
      </c>
      <c r="AB29" s="1">
        <v>6279</v>
      </c>
      <c r="AC29" s="1">
        <v>27799</v>
      </c>
      <c r="AD29" s="1">
        <v>127522</v>
      </c>
      <c r="AE29" s="1">
        <v>80668</v>
      </c>
      <c r="AF29" s="1">
        <v>140401</v>
      </c>
      <c r="AG29" s="1">
        <v>42393</v>
      </c>
      <c r="AH29" s="1">
        <v>15895</v>
      </c>
      <c r="AI29" s="1">
        <v>53450</v>
      </c>
      <c r="AJ29" s="1">
        <v>19639</v>
      </c>
      <c r="AK29" s="1">
        <v>45770</v>
      </c>
      <c r="AL29" s="1">
        <v>6251</v>
      </c>
      <c r="AM29" s="1">
        <v>55165</v>
      </c>
      <c r="AN29" s="1">
        <v>92192</v>
      </c>
      <c r="AO29" s="1">
        <v>28793</v>
      </c>
      <c r="AP29" s="1">
        <v>14964</v>
      </c>
      <c r="AQ29" s="1">
        <v>92508</v>
      </c>
      <c r="AR29" s="1">
        <v>28390</v>
      </c>
      <c r="AS29" s="1">
        <v>80839</v>
      </c>
      <c r="AT29" s="1">
        <v>4071</v>
      </c>
      <c r="AU29" s="13">
        <v>11975.7</v>
      </c>
      <c r="AV29" s="13">
        <v>13945.9</v>
      </c>
      <c r="AW29" s="13">
        <v>9982.6</v>
      </c>
      <c r="AX29" s="13">
        <v>12900.3</v>
      </c>
      <c r="AY29" s="13">
        <v>7711.2</v>
      </c>
      <c r="AZ29" s="13">
        <v>22376.799999999999</v>
      </c>
      <c r="BA29" s="13">
        <v>11131.3</v>
      </c>
      <c r="BB29" s="13">
        <v>8926.2999999999993</v>
      </c>
      <c r="BC29" s="13">
        <v>13356.9</v>
      </c>
      <c r="BD29" s="13">
        <v>6000</v>
      </c>
      <c r="BE29" s="13">
        <v>9000</v>
      </c>
      <c r="BF29" s="28">
        <v>14000</v>
      </c>
      <c r="BG29" s="28">
        <v>200000</v>
      </c>
      <c r="BI29" s="28">
        <v>447563.22222</v>
      </c>
      <c r="BJ29" s="30">
        <v>4.06703754803006E-2</v>
      </c>
      <c r="BK29" s="31">
        <f t="shared" si="4"/>
        <v>37.372614729827902</v>
      </c>
      <c r="BL29" s="29" t="s">
        <v>113</v>
      </c>
      <c r="BM29" s="28">
        <v>42590.463880000003</v>
      </c>
      <c r="BN29" s="30">
        <v>0.10243256447841299</v>
      </c>
      <c r="BO29" s="29" t="s">
        <v>113</v>
      </c>
      <c r="BP29" s="32">
        <f t="shared" si="5"/>
        <v>3.5564070476047331</v>
      </c>
      <c r="BQ29" s="29">
        <v>34198.800000000003</v>
      </c>
      <c r="BR29" s="29">
        <v>23062.9</v>
      </c>
      <c r="BS29" s="29">
        <v>23637.9</v>
      </c>
      <c r="BT29" s="29">
        <v>30752.400000000001</v>
      </c>
      <c r="BU29" s="29">
        <v>13983.4</v>
      </c>
      <c r="BV29" s="29">
        <v>30087</v>
      </c>
      <c r="BW29" s="29">
        <v>6967.1</v>
      </c>
      <c r="BX29" s="29">
        <v>26372.799999999999</v>
      </c>
      <c r="BY29" s="29">
        <v>13373.2</v>
      </c>
      <c r="BZ29" s="29">
        <v>3055.2</v>
      </c>
      <c r="CA29" s="29">
        <v>16675.2</v>
      </c>
      <c r="CB29" s="29">
        <v>30127.4</v>
      </c>
      <c r="CC29" s="29">
        <v>33304.6</v>
      </c>
      <c r="CD29" s="29">
        <v>8124.3</v>
      </c>
      <c r="CE29" s="29">
        <v>484.5</v>
      </c>
      <c r="CF29" s="29">
        <v>836.4</v>
      </c>
      <c r="CG29" s="29">
        <v>423</v>
      </c>
      <c r="CH29" s="29">
        <v>560.20000000000005</v>
      </c>
      <c r="CI29" s="29">
        <v>499.2</v>
      </c>
      <c r="CJ29" s="29">
        <v>3604.9</v>
      </c>
      <c r="CK29" s="29">
        <v>373.7</v>
      </c>
      <c r="CL29" s="29">
        <v>629.4</v>
      </c>
      <c r="CM29" s="29">
        <v>625.70000000000005</v>
      </c>
      <c r="CN29" s="29">
        <v>127.6</v>
      </c>
      <c r="CO29" s="29">
        <v>297.89999999999998</v>
      </c>
      <c r="CP29" s="29">
        <v>535.70000000000005</v>
      </c>
    </row>
    <row r="30" spans="1:94" x14ac:dyDescent="0.35">
      <c r="A30" t="s">
        <v>248</v>
      </c>
      <c r="B30" t="s">
        <v>148</v>
      </c>
      <c r="C30" t="s">
        <v>26</v>
      </c>
      <c r="D30" s="1">
        <v>1024779</v>
      </c>
      <c r="E30" s="1">
        <v>545128</v>
      </c>
      <c r="F30" s="1">
        <v>479651</v>
      </c>
      <c r="G30" s="1">
        <v>860603</v>
      </c>
      <c r="H30" s="1">
        <v>164176</v>
      </c>
      <c r="I30" s="1">
        <v>820878</v>
      </c>
      <c r="J30" s="1">
        <v>39725</v>
      </c>
      <c r="K30" s="1">
        <v>597935</v>
      </c>
      <c r="L30" s="1">
        <v>222943</v>
      </c>
      <c r="M30" s="1">
        <v>17421</v>
      </c>
      <c r="N30" s="1">
        <v>230074</v>
      </c>
      <c r="O30" s="1">
        <v>794705</v>
      </c>
      <c r="P30" s="1">
        <v>948539</v>
      </c>
      <c r="Q30" s="1">
        <v>76240</v>
      </c>
      <c r="R30" s="17">
        <f t="shared" si="0"/>
        <v>0.95384050485531657</v>
      </c>
      <c r="S30" s="17">
        <f t="shared" si="1"/>
        <v>4.6159495144683434E-2</v>
      </c>
      <c r="T30" s="17">
        <f t="shared" si="2"/>
        <v>0.27159090632225497</v>
      </c>
      <c r="U30" s="17">
        <f t="shared" si="3"/>
        <v>0.27331649067750219</v>
      </c>
      <c r="V30" s="1">
        <v>595747</v>
      </c>
      <c r="W30" s="1">
        <v>53507</v>
      </c>
      <c r="X30" s="1">
        <v>163115</v>
      </c>
      <c r="Y30" s="1">
        <v>8509</v>
      </c>
      <c r="Z30" s="1">
        <v>11520</v>
      </c>
      <c r="AA30" s="1">
        <v>2123</v>
      </c>
      <c r="AB30" s="1">
        <v>11018</v>
      </c>
      <c r="AC30" s="1">
        <v>10268</v>
      </c>
      <c r="AD30" s="1">
        <v>28959</v>
      </c>
      <c r="AE30" s="1">
        <v>14034</v>
      </c>
      <c r="AF30" s="1">
        <v>53357</v>
      </c>
      <c r="AG30" s="1">
        <v>18090</v>
      </c>
      <c r="AH30" s="1">
        <v>6331</v>
      </c>
      <c r="AI30" s="1">
        <v>16334</v>
      </c>
      <c r="AJ30" s="1">
        <v>4621</v>
      </c>
      <c r="AK30" s="1">
        <v>253759</v>
      </c>
      <c r="AL30" s="1">
        <v>1772</v>
      </c>
      <c r="AM30" s="1">
        <v>9266</v>
      </c>
      <c r="AN30" s="1">
        <v>57381</v>
      </c>
      <c r="AO30" s="1">
        <v>14082</v>
      </c>
      <c r="AP30" s="1">
        <v>2794</v>
      </c>
      <c r="AQ30" s="1">
        <v>15380</v>
      </c>
      <c r="AR30" s="1">
        <v>28651</v>
      </c>
      <c r="AS30" s="1">
        <v>253697</v>
      </c>
      <c r="AT30" s="1">
        <v>7441</v>
      </c>
      <c r="AU30" s="13">
        <v>12262.1</v>
      </c>
      <c r="AV30" s="13">
        <v>13147.8</v>
      </c>
      <c r="AW30" s="13">
        <v>11109.6</v>
      </c>
      <c r="AX30" s="13">
        <v>13450.3</v>
      </c>
      <c r="AY30" s="13">
        <v>8024.1</v>
      </c>
      <c r="AZ30" s="13">
        <v>20638.900000000001</v>
      </c>
      <c r="BA30" s="13">
        <v>11653.7</v>
      </c>
      <c r="BB30" s="13">
        <v>10120.700000000001</v>
      </c>
      <c r="BC30" s="13">
        <v>12934.7</v>
      </c>
      <c r="BD30" s="13">
        <v>6450</v>
      </c>
      <c r="BE30" s="13">
        <v>10000</v>
      </c>
      <c r="BF30" s="28">
        <v>14000</v>
      </c>
      <c r="BG30" s="28">
        <v>140000</v>
      </c>
      <c r="BI30" s="28">
        <v>486128.00660000002</v>
      </c>
      <c r="BJ30" s="30">
        <v>3.99243791711874E-2</v>
      </c>
      <c r="BK30" s="31">
        <f t="shared" si="4"/>
        <v>39.644759592565713</v>
      </c>
      <c r="BL30" s="29" t="s">
        <v>113</v>
      </c>
      <c r="BM30" s="28">
        <v>44092.945019999999</v>
      </c>
      <c r="BN30" s="30">
        <v>0.10344071327969701</v>
      </c>
      <c r="BO30" s="29" t="s">
        <v>120</v>
      </c>
      <c r="BP30" s="32">
        <f t="shared" si="5"/>
        <v>3.5958722421118732</v>
      </c>
      <c r="BQ30" s="29">
        <v>34839.9</v>
      </c>
      <c r="BR30" s="29">
        <v>21992.5</v>
      </c>
      <c r="BS30" s="29">
        <v>22364.400000000001</v>
      </c>
      <c r="BT30" s="29">
        <v>30951.599999999999</v>
      </c>
      <c r="BU30" s="29">
        <v>11672.3</v>
      </c>
      <c r="BV30" s="29">
        <v>30486.9</v>
      </c>
      <c r="BW30" s="29">
        <v>6130.7</v>
      </c>
      <c r="BX30" s="29">
        <v>25193.200000000001</v>
      </c>
      <c r="BY30" s="29">
        <v>14257.6</v>
      </c>
      <c r="BZ30" s="29">
        <v>3172.7</v>
      </c>
      <c r="CA30" s="29">
        <v>14802.4</v>
      </c>
      <c r="CB30" s="29">
        <v>29885.1</v>
      </c>
      <c r="CC30" s="29">
        <v>33644.6</v>
      </c>
      <c r="CD30" s="29">
        <v>7663.5</v>
      </c>
      <c r="CE30" s="29">
        <v>490.1</v>
      </c>
      <c r="CF30" s="29">
        <v>674.3</v>
      </c>
      <c r="CG30" s="29">
        <v>635.4</v>
      </c>
      <c r="CH30" s="29">
        <v>605.79999999999995</v>
      </c>
      <c r="CI30" s="29">
        <v>450.8</v>
      </c>
      <c r="CJ30" s="29">
        <v>2367.6</v>
      </c>
      <c r="CK30" s="29">
        <v>469.4</v>
      </c>
      <c r="CL30" s="29">
        <v>839</v>
      </c>
      <c r="CM30" s="29">
        <v>574</v>
      </c>
      <c r="CN30" s="29">
        <v>255.1</v>
      </c>
      <c r="CO30" s="29">
        <v>255.1</v>
      </c>
      <c r="CP30" s="29">
        <v>535.70000000000005</v>
      </c>
    </row>
    <row r="31" spans="1:94" x14ac:dyDescent="0.35">
      <c r="A31" t="s">
        <v>249</v>
      </c>
      <c r="B31" t="s">
        <v>250</v>
      </c>
      <c r="C31" t="s">
        <v>26</v>
      </c>
      <c r="D31" s="1">
        <v>55341</v>
      </c>
      <c r="E31" s="1">
        <v>24991</v>
      </c>
      <c r="F31" s="1">
        <v>30350</v>
      </c>
      <c r="G31" s="1">
        <v>41570</v>
      </c>
      <c r="H31" s="1">
        <v>13771</v>
      </c>
      <c r="I31" s="1">
        <v>38383</v>
      </c>
      <c r="J31" s="1">
        <v>3187</v>
      </c>
      <c r="K31" s="1">
        <v>27804</v>
      </c>
      <c r="L31" s="1">
        <v>10579</v>
      </c>
      <c r="M31" s="1">
        <v>934</v>
      </c>
      <c r="N31" s="1">
        <v>31829</v>
      </c>
      <c r="O31" s="1">
        <v>23512</v>
      </c>
      <c r="P31" s="1">
        <v>48613</v>
      </c>
      <c r="Q31" s="1">
        <v>6728</v>
      </c>
      <c r="R31" s="17">
        <f t="shared" si="0"/>
        <v>0.92333413519364926</v>
      </c>
      <c r="S31" s="17">
        <f t="shared" si="1"/>
        <v>7.6665864806350736E-2</v>
      </c>
      <c r="T31" s="17">
        <f t="shared" si="2"/>
        <v>0.27561680952505013</v>
      </c>
      <c r="U31" s="17">
        <f t="shared" si="3"/>
        <v>0.26562584702119585</v>
      </c>
      <c r="V31" s="1">
        <v>33666</v>
      </c>
      <c r="W31" s="1">
        <v>1151</v>
      </c>
      <c r="X31" s="1">
        <v>2434</v>
      </c>
      <c r="Y31" s="1">
        <v>1132</v>
      </c>
      <c r="Z31" s="1">
        <v>137</v>
      </c>
      <c r="AA31" s="1">
        <v>0</v>
      </c>
      <c r="AB31" s="1">
        <v>400</v>
      </c>
      <c r="AC31" s="1">
        <v>306</v>
      </c>
      <c r="AD31" s="1">
        <v>2803</v>
      </c>
      <c r="AE31" s="1">
        <v>1113</v>
      </c>
      <c r="AF31" s="1">
        <v>3628</v>
      </c>
      <c r="AG31" s="1">
        <v>2940</v>
      </c>
      <c r="AH31" s="1">
        <v>406</v>
      </c>
      <c r="AI31" s="1">
        <v>892</v>
      </c>
      <c r="AJ31" s="1">
        <v>0</v>
      </c>
      <c r="AK31" s="1">
        <v>1826</v>
      </c>
      <c r="AL31" s="1">
        <v>466</v>
      </c>
      <c r="AM31" s="1">
        <v>1533</v>
      </c>
      <c r="AN31" s="1">
        <v>398</v>
      </c>
      <c r="AO31" s="1">
        <v>1854</v>
      </c>
      <c r="AP31" s="1">
        <v>0</v>
      </c>
      <c r="AQ31" s="1">
        <v>1438</v>
      </c>
      <c r="AR31" s="1">
        <v>1567</v>
      </c>
      <c r="AS31" s="1">
        <v>16676</v>
      </c>
      <c r="AT31" s="1">
        <v>0</v>
      </c>
      <c r="AU31" s="13" t="e">
        <f>#N/A</f>
        <v>#N/A</v>
      </c>
      <c r="AV31" s="13" t="e">
        <f>#N/A</f>
        <v>#N/A</v>
      </c>
      <c r="AW31" s="13" t="e">
        <f>#N/A</f>
        <v>#N/A</v>
      </c>
      <c r="AX31" s="13" t="e">
        <f>#N/A</f>
        <v>#N/A</v>
      </c>
      <c r="AY31" s="13" t="e">
        <f>#N/A</f>
        <v>#N/A</v>
      </c>
      <c r="AZ31" s="13" t="e">
        <f>#N/A</f>
        <v>#N/A</v>
      </c>
      <c r="BA31" s="13" t="e">
        <f>#N/A</f>
        <v>#N/A</v>
      </c>
      <c r="BB31" s="13" t="e">
        <f>#N/A</f>
        <v>#N/A</v>
      </c>
      <c r="BC31" s="13" t="e">
        <f>#N/A</f>
        <v>#N/A</v>
      </c>
      <c r="BD31" s="13" t="e">
        <f>#N/A</f>
        <v>#N/A</v>
      </c>
      <c r="BE31" s="13" t="e">
        <f>#N/A</f>
        <v>#N/A</v>
      </c>
      <c r="BF31" s="28" t="e">
        <f>#N/A</f>
        <v>#N/A</v>
      </c>
      <c r="BG31" s="28" t="e">
        <f>#N/A</f>
        <v>#N/A</v>
      </c>
      <c r="BI31" s="28" t="e">
        <f>#N/A</f>
        <v>#N/A</v>
      </c>
      <c r="BJ31" s="30" t="e">
        <f>#N/A</f>
        <v>#N/A</v>
      </c>
      <c r="BK31" s="31" t="e">
        <f t="shared" si="4"/>
        <v>#N/A</v>
      </c>
      <c r="BL31" s="29" t="e">
        <f>#N/A</f>
        <v>#N/A</v>
      </c>
      <c r="BM31" s="28" t="e">
        <f>#N/A</f>
        <v>#N/A</v>
      </c>
      <c r="BN31" s="30" t="e">
        <f>#N/A</f>
        <v>#N/A</v>
      </c>
      <c r="BO31" s="29" t="e">
        <f>#N/A</f>
        <v>#N/A</v>
      </c>
      <c r="BP31" s="32" t="e">
        <f t="shared" si="5"/>
        <v>#N/A</v>
      </c>
      <c r="BQ31" s="29">
        <v>6291.5</v>
      </c>
      <c r="BR31" s="29">
        <v>3333.9</v>
      </c>
      <c r="BS31" s="29">
        <v>5296.2</v>
      </c>
      <c r="BT31" s="29">
        <v>5284.2</v>
      </c>
      <c r="BU31" s="29">
        <v>3427</v>
      </c>
      <c r="BV31" s="29">
        <v>5170.3</v>
      </c>
      <c r="BW31" s="29">
        <v>1099</v>
      </c>
      <c r="BX31" s="29">
        <v>3684.4</v>
      </c>
      <c r="BY31" s="29">
        <v>3631.7</v>
      </c>
      <c r="BZ31" s="29">
        <v>503.4</v>
      </c>
      <c r="CA31" s="29">
        <v>4121.8999999999996</v>
      </c>
      <c r="CB31" s="29">
        <v>4699.3</v>
      </c>
      <c r="CC31" s="29">
        <v>5287.1</v>
      </c>
      <c r="CD31" s="29">
        <v>3412.5</v>
      </c>
      <c r="CE31" s="29" t="e">
        <f>#N/A</f>
        <v>#N/A</v>
      </c>
      <c r="CF31" s="29" t="e">
        <f>#N/A</f>
        <v>#N/A</v>
      </c>
      <c r="CG31" s="29" t="e">
        <f>#N/A</f>
        <v>#N/A</v>
      </c>
      <c r="CH31" s="29" t="e">
        <f>#N/A</f>
        <v>#N/A</v>
      </c>
      <c r="CI31" s="29" t="e">
        <f>#N/A</f>
        <v>#N/A</v>
      </c>
      <c r="CJ31" s="29" t="e">
        <f>#N/A</f>
        <v>#N/A</v>
      </c>
      <c r="CK31" s="29" t="e">
        <f>#N/A</f>
        <v>#N/A</v>
      </c>
      <c r="CL31" s="29" t="e">
        <f>#N/A</f>
        <v>#N/A</v>
      </c>
      <c r="CM31" s="29" t="e">
        <f>#N/A</f>
        <v>#N/A</v>
      </c>
      <c r="CN31" s="29" t="e">
        <f>#N/A</f>
        <v>#N/A</v>
      </c>
      <c r="CO31" s="29" t="e">
        <f>#N/A</f>
        <v>#N/A</v>
      </c>
      <c r="CP31" s="29" t="e">
        <f>#N/A</f>
        <v>#N/A</v>
      </c>
    </row>
    <row r="32" spans="1:94" x14ac:dyDescent="0.35">
      <c r="A32" t="s">
        <v>251</v>
      </c>
      <c r="B32" t="s">
        <v>252</v>
      </c>
      <c r="C32" t="s">
        <v>26</v>
      </c>
      <c r="D32" s="1">
        <v>214803</v>
      </c>
      <c r="E32" s="1">
        <v>77687</v>
      </c>
      <c r="F32" s="1">
        <v>137116</v>
      </c>
      <c r="G32" s="1">
        <v>157849</v>
      </c>
      <c r="H32" s="1">
        <v>56954</v>
      </c>
      <c r="I32" s="1">
        <v>150512</v>
      </c>
      <c r="J32" s="1">
        <v>7337</v>
      </c>
      <c r="K32" s="1">
        <v>129586</v>
      </c>
      <c r="L32" s="1">
        <v>20926</v>
      </c>
      <c r="M32" s="1">
        <v>6640</v>
      </c>
      <c r="N32" s="1">
        <v>53829</v>
      </c>
      <c r="O32" s="1">
        <v>160974</v>
      </c>
      <c r="P32" s="1">
        <v>192690</v>
      </c>
      <c r="Q32" s="1">
        <v>22113</v>
      </c>
      <c r="R32" s="17">
        <f t="shared" si="0"/>
        <v>0.95351886929914031</v>
      </c>
      <c r="S32" s="17">
        <f t="shared" si="1"/>
        <v>4.6481130700859685E-2</v>
      </c>
      <c r="T32" s="17">
        <f t="shared" si="2"/>
        <v>0.13903210375252473</v>
      </c>
      <c r="U32" s="17">
        <f t="shared" si="3"/>
        <v>0.16248841962169988</v>
      </c>
      <c r="V32" s="1">
        <v>132041</v>
      </c>
      <c r="W32" s="1">
        <v>4734</v>
      </c>
      <c r="X32" s="1">
        <v>12551</v>
      </c>
      <c r="Y32" s="1">
        <v>1186</v>
      </c>
      <c r="Z32" s="1">
        <v>2949</v>
      </c>
      <c r="AA32" s="1">
        <v>212</v>
      </c>
      <c r="AB32" s="1">
        <v>4788</v>
      </c>
      <c r="AC32" s="1">
        <v>960</v>
      </c>
      <c r="AD32" s="1">
        <v>16576</v>
      </c>
      <c r="AE32" s="1">
        <v>3389</v>
      </c>
      <c r="AF32" s="1">
        <v>10243</v>
      </c>
      <c r="AG32" s="1">
        <v>1162</v>
      </c>
      <c r="AH32" s="1">
        <v>158</v>
      </c>
      <c r="AI32" s="1">
        <v>2185</v>
      </c>
      <c r="AJ32" s="1">
        <v>0</v>
      </c>
      <c r="AK32" s="1">
        <v>9546</v>
      </c>
      <c r="AL32" s="1">
        <v>131</v>
      </c>
      <c r="AM32" s="1">
        <v>1195</v>
      </c>
      <c r="AN32" s="1">
        <v>35362</v>
      </c>
      <c r="AO32" s="1">
        <v>41508</v>
      </c>
      <c r="AP32" s="1">
        <v>861</v>
      </c>
      <c r="AQ32" s="1">
        <v>2882</v>
      </c>
      <c r="AR32" s="1">
        <v>1860</v>
      </c>
      <c r="AS32" s="1">
        <v>14504</v>
      </c>
      <c r="AT32" s="1">
        <v>41</v>
      </c>
      <c r="AU32" s="13">
        <v>11320.5</v>
      </c>
      <c r="AV32" s="13">
        <v>12126.6</v>
      </c>
      <c r="AW32" s="13">
        <v>10762.6</v>
      </c>
      <c r="AX32" s="13">
        <v>11993.2</v>
      </c>
      <c r="AY32" s="13">
        <v>7716.1</v>
      </c>
      <c r="AZ32" s="13">
        <v>20085.7</v>
      </c>
      <c r="BA32" s="13">
        <v>10412.200000000001</v>
      </c>
      <c r="BB32" s="13">
        <v>9198.4</v>
      </c>
      <c r="BC32" s="13">
        <v>12262.8</v>
      </c>
      <c r="BD32" s="13">
        <v>6421.6</v>
      </c>
      <c r="BE32" s="13">
        <v>10000</v>
      </c>
      <c r="BF32" s="28">
        <v>14000</v>
      </c>
      <c r="BG32" s="28">
        <v>40000</v>
      </c>
      <c r="BI32" s="28">
        <v>493930.22852</v>
      </c>
      <c r="BJ32" s="30">
        <v>3.39093287182319E-2</v>
      </c>
      <c r="BK32" s="31">
        <f t="shared" si="4"/>
        <v>43.631485227684287</v>
      </c>
      <c r="BL32" s="29" t="s">
        <v>113</v>
      </c>
      <c r="BM32" s="28">
        <v>44644.37917</v>
      </c>
      <c r="BN32" s="30">
        <v>9.7014936205451097E-2</v>
      </c>
      <c r="BO32" s="29" t="s">
        <v>107</v>
      </c>
      <c r="BP32" s="32">
        <f t="shared" si="5"/>
        <v>3.9436755593834194</v>
      </c>
      <c r="BQ32" s="29">
        <v>16625.2</v>
      </c>
      <c r="BR32" s="29">
        <v>8632.7000000000007</v>
      </c>
      <c r="BS32" s="29">
        <v>13878.6</v>
      </c>
      <c r="BT32" s="29">
        <v>14739.1</v>
      </c>
      <c r="BU32" s="29">
        <v>7676.3</v>
      </c>
      <c r="BV32" s="29">
        <v>14604.9</v>
      </c>
      <c r="BW32" s="29">
        <v>1930.8</v>
      </c>
      <c r="BX32" s="29">
        <v>14266.4</v>
      </c>
      <c r="BY32" s="29">
        <v>3136.7</v>
      </c>
      <c r="BZ32" s="29">
        <v>2951.3</v>
      </c>
      <c r="CA32" s="29">
        <v>7759.1</v>
      </c>
      <c r="CB32" s="29">
        <v>14555.5</v>
      </c>
      <c r="CC32" s="29">
        <v>15989.6</v>
      </c>
      <c r="CD32" s="29">
        <v>4673.3999999999996</v>
      </c>
      <c r="CE32" s="29">
        <v>587.4</v>
      </c>
      <c r="CF32" s="29">
        <v>931.9</v>
      </c>
      <c r="CG32" s="29">
        <v>739.1</v>
      </c>
      <c r="CH32" s="29">
        <v>610.9</v>
      </c>
      <c r="CI32" s="29">
        <v>1411.9</v>
      </c>
      <c r="CJ32" s="29">
        <v>3293.1</v>
      </c>
      <c r="CK32" s="29">
        <v>479.2</v>
      </c>
      <c r="CL32" s="29">
        <v>718</v>
      </c>
      <c r="CM32" s="29">
        <v>764</v>
      </c>
      <c r="CN32" s="29">
        <v>443.9</v>
      </c>
      <c r="CO32" s="29">
        <v>920.4</v>
      </c>
      <c r="CP32" s="29">
        <v>790.8</v>
      </c>
    </row>
    <row r="33" spans="1:94" x14ac:dyDescent="0.35">
      <c r="A33" t="s">
        <v>253</v>
      </c>
      <c r="B33" t="s">
        <v>254</v>
      </c>
      <c r="C33" t="s">
        <v>26</v>
      </c>
      <c r="D33" s="1">
        <v>24458</v>
      </c>
      <c r="E33" s="1">
        <v>13996</v>
      </c>
      <c r="F33" s="1">
        <v>10462</v>
      </c>
      <c r="G33" s="1">
        <v>19479</v>
      </c>
      <c r="H33" s="1">
        <v>4979</v>
      </c>
      <c r="I33" s="1">
        <v>19163</v>
      </c>
      <c r="J33" s="1">
        <v>316</v>
      </c>
      <c r="K33" s="1">
        <v>14083</v>
      </c>
      <c r="L33" s="1">
        <v>5080</v>
      </c>
      <c r="M33" s="1">
        <v>607</v>
      </c>
      <c r="N33" s="1">
        <v>6854</v>
      </c>
      <c r="O33" s="1">
        <v>17604</v>
      </c>
      <c r="P33" s="1">
        <v>12762</v>
      </c>
      <c r="Q33" s="1">
        <v>11696</v>
      </c>
      <c r="R33" s="17">
        <f t="shared" si="0"/>
        <v>0.9837774013039684</v>
      </c>
      <c r="S33" s="17">
        <f t="shared" si="1"/>
        <v>1.6222598696031622E-2</v>
      </c>
      <c r="T33" s="17">
        <f t="shared" si="2"/>
        <v>0.26509419193236966</v>
      </c>
      <c r="U33" s="17">
        <f t="shared" si="3"/>
        <v>0.24544116444517131</v>
      </c>
      <c r="V33" s="1">
        <v>15535</v>
      </c>
      <c r="W33" s="1">
        <v>78</v>
      </c>
      <c r="X33" s="1">
        <v>1706</v>
      </c>
      <c r="Y33" s="1">
        <v>1844</v>
      </c>
      <c r="Z33" s="1">
        <v>863</v>
      </c>
      <c r="AA33" s="1">
        <v>53</v>
      </c>
      <c r="AB33" s="1">
        <v>491</v>
      </c>
      <c r="AC33" s="1">
        <v>507</v>
      </c>
      <c r="AD33" s="1">
        <v>1166</v>
      </c>
      <c r="AE33" s="1">
        <v>133</v>
      </c>
      <c r="AF33" s="1">
        <v>1974</v>
      </c>
      <c r="AG33" s="1">
        <v>130</v>
      </c>
      <c r="AH33" s="1">
        <v>62</v>
      </c>
      <c r="AI33" s="1">
        <v>208</v>
      </c>
      <c r="AJ33" s="1">
        <v>0</v>
      </c>
      <c r="AK33" s="1">
        <v>2901</v>
      </c>
      <c r="AL33" s="1">
        <v>0</v>
      </c>
      <c r="AM33" s="1">
        <v>72</v>
      </c>
      <c r="AN33" s="1">
        <v>5214</v>
      </c>
      <c r="AO33" s="1">
        <v>167</v>
      </c>
      <c r="AP33" s="1">
        <v>0</v>
      </c>
      <c r="AQ33" s="1">
        <v>0</v>
      </c>
      <c r="AR33" s="1">
        <v>1418</v>
      </c>
      <c r="AS33" s="1">
        <v>3804</v>
      </c>
      <c r="AT33" s="1">
        <v>0</v>
      </c>
      <c r="AU33" s="13">
        <v>14319.5</v>
      </c>
      <c r="AV33" s="13">
        <v>16140.3</v>
      </c>
      <c r="AW33" s="13">
        <v>10556.2</v>
      </c>
      <c r="AX33" s="13">
        <v>15099.7</v>
      </c>
      <c r="AY33" s="13">
        <v>11020</v>
      </c>
      <c r="AZ33" s="13">
        <v>17548.599999999999</v>
      </c>
      <c r="BA33" s="13">
        <v>11728.2</v>
      </c>
      <c r="BB33" s="13">
        <v>11919.7</v>
      </c>
      <c r="BC33" s="13">
        <v>15298.1</v>
      </c>
      <c r="BD33" s="13">
        <v>10000</v>
      </c>
      <c r="BE33" s="13">
        <v>12916</v>
      </c>
      <c r="BF33" s="28">
        <v>15244.1</v>
      </c>
      <c r="BG33" s="28">
        <v>50000</v>
      </c>
      <c r="BI33" s="28">
        <v>749730</v>
      </c>
      <c r="BJ33" s="30">
        <v>3.7870941557184103E-2</v>
      </c>
      <c r="BK33" s="31">
        <f t="shared" si="4"/>
        <v>52.35727504451971</v>
      </c>
      <c r="BL33" s="29" t="s">
        <v>113</v>
      </c>
      <c r="BM33" s="28">
        <v>46618.360560000001</v>
      </c>
      <c r="BN33" s="30">
        <v>0.110941896074819</v>
      </c>
      <c r="BO33" s="29" t="s">
        <v>113</v>
      </c>
      <c r="BP33" s="32">
        <f t="shared" si="5"/>
        <v>3.2555857788330598</v>
      </c>
      <c r="BQ33" s="29">
        <v>3389.3</v>
      </c>
      <c r="BR33" s="29">
        <v>2627.2</v>
      </c>
      <c r="BS33" s="29">
        <v>1983</v>
      </c>
      <c r="BT33" s="29">
        <v>3051.6</v>
      </c>
      <c r="BU33" s="29">
        <v>1474.1</v>
      </c>
      <c r="BV33" s="29">
        <v>3038.8</v>
      </c>
      <c r="BW33" s="29">
        <v>179.8</v>
      </c>
      <c r="BX33" s="29">
        <v>2510.1</v>
      </c>
      <c r="BY33" s="29">
        <v>1704.8</v>
      </c>
      <c r="BZ33" s="29">
        <v>398.8</v>
      </c>
      <c r="CA33" s="29">
        <v>1705.6</v>
      </c>
      <c r="CB33" s="29">
        <v>2931.5</v>
      </c>
      <c r="CC33" s="29">
        <v>2469.4</v>
      </c>
      <c r="CD33" s="29">
        <v>2322.6</v>
      </c>
      <c r="CE33" s="29">
        <v>1499.9</v>
      </c>
      <c r="CF33" s="29">
        <v>2073.8000000000002</v>
      </c>
      <c r="CG33" s="29">
        <v>783.7</v>
      </c>
      <c r="CH33" s="29">
        <v>1778.5</v>
      </c>
      <c r="CI33" s="29">
        <v>2151.1999999999998</v>
      </c>
      <c r="CJ33" s="29">
        <v>2622</v>
      </c>
      <c r="CK33" s="29">
        <v>1005.8</v>
      </c>
      <c r="CL33" s="29">
        <v>1367.1</v>
      </c>
      <c r="CM33" s="29">
        <v>2034.6</v>
      </c>
      <c r="CN33" s="29">
        <v>2059.5</v>
      </c>
      <c r="CO33" s="29">
        <v>1302.0999999999999</v>
      </c>
      <c r="CP33" s="29">
        <v>6374.8</v>
      </c>
    </row>
    <row r="34" spans="1:94" x14ac:dyDescent="0.35">
      <c r="A34" t="s">
        <v>255</v>
      </c>
      <c r="B34" t="s">
        <v>256</v>
      </c>
      <c r="C34" t="s">
        <v>26</v>
      </c>
      <c r="D34" s="1">
        <v>104738</v>
      </c>
      <c r="E34" s="1">
        <v>67042</v>
      </c>
      <c r="F34" s="1">
        <v>37696</v>
      </c>
      <c r="G34" s="1">
        <v>81947</v>
      </c>
      <c r="H34" s="1">
        <v>22791</v>
      </c>
      <c r="I34" s="1">
        <v>80392</v>
      </c>
      <c r="J34" s="1">
        <v>1555</v>
      </c>
      <c r="K34" s="1">
        <v>65266</v>
      </c>
      <c r="L34" s="1">
        <v>15126</v>
      </c>
      <c r="M34" s="1">
        <v>1587</v>
      </c>
      <c r="N34" s="1">
        <v>15568</v>
      </c>
      <c r="O34" s="1">
        <v>89170</v>
      </c>
      <c r="P34" s="1">
        <v>69991</v>
      </c>
      <c r="Q34" s="1">
        <v>34747</v>
      </c>
      <c r="R34" s="17">
        <f t="shared" ref="R34:R52" si="6">I34/G34</f>
        <v>0.98102432059745936</v>
      </c>
      <c r="S34" s="17">
        <f t="shared" ref="S34:S52" si="7">J34/G34</f>
        <v>1.8975679402540666E-2</v>
      </c>
      <c r="T34" s="17">
        <f t="shared" ref="T34:T52" si="8">L34/I34</f>
        <v>0.18815305005473182</v>
      </c>
      <c r="U34" s="17">
        <f t="shared" ref="U34:U52" si="9">SUM(J34,L34,M34)/D34</f>
        <v>0.17441616223338235</v>
      </c>
      <c r="V34" s="1">
        <v>68664</v>
      </c>
      <c r="W34" s="1">
        <v>1506</v>
      </c>
      <c r="X34" s="1">
        <v>9509</v>
      </c>
      <c r="Y34" s="1">
        <v>713</v>
      </c>
      <c r="Z34" s="1">
        <v>154</v>
      </c>
      <c r="AA34" s="1">
        <v>781</v>
      </c>
      <c r="AB34" s="1">
        <v>398</v>
      </c>
      <c r="AC34" s="1">
        <v>2258</v>
      </c>
      <c r="AD34" s="1">
        <v>5894</v>
      </c>
      <c r="AE34" s="1">
        <v>801</v>
      </c>
      <c r="AF34" s="1">
        <v>8455</v>
      </c>
      <c r="AG34" s="1">
        <v>571</v>
      </c>
      <c r="AH34" s="1">
        <v>177</v>
      </c>
      <c r="AI34" s="1">
        <v>1217</v>
      </c>
      <c r="AJ34" s="1">
        <v>93</v>
      </c>
      <c r="AK34" s="1">
        <v>6946</v>
      </c>
      <c r="AL34" s="1">
        <v>157</v>
      </c>
      <c r="AM34" s="1">
        <v>4361</v>
      </c>
      <c r="AN34" s="1">
        <v>20271</v>
      </c>
      <c r="AO34" s="1">
        <v>16080</v>
      </c>
      <c r="AP34" s="1">
        <v>0</v>
      </c>
      <c r="AQ34" s="1">
        <v>2992</v>
      </c>
      <c r="AR34" s="1">
        <v>366</v>
      </c>
      <c r="AS34" s="1">
        <v>7019</v>
      </c>
      <c r="AT34" s="1">
        <v>1401</v>
      </c>
      <c r="AU34" s="13" t="e">
        <f>#N/A</f>
        <v>#N/A</v>
      </c>
      <c r="AV34" s="13" t="e">
        <f>#N/A</f>
        <v>#N/A</v>
      </c>
      <c r="AW34" s="13" t="e">
        <f>#N/A</f>
        <v>#N/A</v>
      </c>
      <c r="AX34" s="13" t="e">
        <f>#N/A</f>
        <v>#N/A</v>
      </c>
      <c r="AY34" s="13" t="e">
        <f>#N/A</f>
        <v>#N/A</v>
      </c>
      <c r="AZ34" s="13" t="e">
        <f>#N/A</f>
        <v>#N/A</v>
      </c>
      <c r="BA34" s="13" t="e">
        <f>#N/A</f>
        <v>#N/A</v>
      </c>
      <c r="BB34" s="13" t="e">
        <f>#N/A</f>
        <v>#N/A</v>
      </c>
      <c r="BC34" s="13" t="e">
        <f>#N/A</f>
        <v>#N/A</v>
      </c>
      <c r="BD34" s="13" t="e">
        <f>#N/A</f>
        <v>#N/A</v>
      </c>
      <c r="BE34" s="13" t="e">
        <f>#N/A</f>
        <v>#N/A</v>
      </c>
      <c r="BF34" s="28" t="e">
        <f>#N/A</f>
        <v>#N/A</v>
      </c>
      <c r="BG34" s="28" t="e">
        <f>#N/A</f>
        <v>#N/A</v>
      </c>
      <c r="BI34" s="28" t="e">
        <f>#N/A</f>
        <v>#N/A</v>
      </c>
      <c r="BJ34" s="30" t="e">
        <f>#N/A</f>
        <v>#N/A</v>
      </c>
      <c r="BK34" s="31" t="e">
        <f t="shared" ref="BK34:BK52" si="10">BI34/AU34</f>
        <v>#N/A</v>
      </c>
      <c r="BL34" s="29" t="e">
        <f>#N/A</f>
        <v>#N/A</v>
      </c>
      <c r="BM34" s="28" t="e">
        <f>#N/A</f>
        <v>#N/A</v>
      </c>
      <c r="BN34" s="30" t="e">
        <f>#N/A</f>
        <v>#N/A</v>
      </c>
      <c r="BO34" s="29" t="e">
        <f>#N/A</f>
        <v>#N/A</v>
      </c>
      <c r="BP34" s="32" t="e">
        <f t="shared" ref="BP34:BP52" si="11">BM34/AU34</f>
        <v>#N/A</v>
      </c>
      <c r="BQ34" s="29">
        <v>13837.5</v>
      </c>
      <c r="BR34" s="29">
        <v>9404.2000000000007</v>
      </c>
      <c r="BS34" s="29">
        <v>7462.5</v>
      </c>
      <c r="BT34" s="29">
        <v>13108.6</v>
      </c>
      <c r="BU34" s="29">
        <v>4507</v>
      </c>
      <c r="BV34" s="29">
        <v>13083.1</v>
      </c>
      <c r="BW34" s="29">
        <v>640.79999999999995</v>
      </c>
      <c r="BX34" s="29">
        <v>12213.1</v>
      </c>
      <c r="BY34" s="29">
        <v>4595.3999999999996</v>
      </c>
      <c r="BZ34" s="29">
        <v>776.8</v>
      </c>
      <c r="CA34" s="29">
        <v>3427.2</v>
      </c>
      <c r="CB34" s="29">
        <v>13279.1</v>
      </c>
      <c r="CC34" s="29">
        <v>12430.7</v>
      </c>
      <c r="CD34" s="29">
        <v>6339.9</v>
      </c>
      <c r="CE34" s="29" t="e">
        <f>#N/A</f>
        <v>#N/A</v>
      </c>
      <c r="CF34" s="29" t="e">
        <f>#N/A</f>
        <v>#N/A</v>
      </c>
      <c r="CG34" s="29" t="e">
        <f>#N/A</f>
        <v>#N/A</v>
      </c>
      <c r="CH34" s="29" t="e">
        <f>#N/A</f>
        <v>#N/A</v>
      </c>
      <c r="CI34" s="29" t="e">
        <f>#N/A</f>
        <v>#N/A</v>
      </c>
      <c r="CJ34" s="29" t="e">
        <f>#N/A</f>
        <v>#N/A</v>
      </c>
      <c r="CK34" s="29" t="e">
        <f>#N/A</f>
        <v>#N/A</v>
      </c>
      <c r="CL34" s="29" t="e">
        <f>#N/A</f>
        <v>#N/A</v>
      </c>
      <c r="CM34" s="29" t="e">
        <f>#N/A</f>
        <v>#N/A</v>
      </c>
      <c r="CN34" s="29" t="e">
        <f>#N/A</f>
        <v>#N/A</v>
      </c>
      <c r="CO34" s="29" t="e">
        <f>#N/A</f>
        <v>#N/A</v>
      </c>
      <c r="CP34" s="29" t="e">
        <f>#N/A</f>
        <v>#N/A</v>
      </c>
    </row>
    <row r="35" spans="1:94" x14ac:dyDescent="0.35">
      <c r="A35" t="s">
        <v>257</v>
      </c>
      <c r="B35" t="s">
        <v>258</v>
      </c>
      <c r="C35" t="s">
        <v>26</v>
      </c>
      <c r="D35" s="1">
        <v>43288</v>
      </c>
      <c r="E35" s="1">
        <v>30043</v>
      </c>
      <c r="F35" s="1">
        <v>13245</v>
      </c>
      <c r="G35" s="1">
        <v>31315</v>
      </c>
      <c r="H35" s="1">
        <v>11973</v>
      </c>
      <c r="I35" s="1">
        <v>31315</v>
      </c>
      <c r="J35" s="1">
        <v>0</v>
      </c>
      <c r="K35" s="1">
        <v>24136</v>
      </c>
      <c r="L35" s="1">
        <v>7179</v>
      </c>
      <c r="M35" s="1">
        <v>298</v>
      </c>
      <c r="N35" s="1">
        <v>8611</v>
      </c>
      <c r="O35" s="1">
        <v>34677</v>
      </c>
      <c r="P35" s="1">
        <v>36868</v>
      </c>
      <c r="Q35" s="1">
        <v>6420</v>
      </c>
      <c r="R35" s="17">
        <f t="shared" si="6"/>
        <v>1</v>
      </c>
      <c r="S35" s="17">
        <f t="shared" si="7"/>
        <v>0</v>
      </c>
      <c r="T35" s="17">
        <f t="shared" si="8"/>
        <v>0.22925115759220821</v>
      </c>
      <c r="U35" s="17">
        <f t="shared" si="9"/>
        <v>0.17272685270744778</v>
      </c>
      <c r="V35" s="1">
        <v>26303</v>
      </c>
      <c r="W35" s="1">
        <v>517</v>
      </c>
      <c r="X35" s="1">
        <v>4495</v>
      </c>
      <c r="Y35" s="1">
        <v>0</v>
      </c>
      <c r="Z35" s="1">
        <v>828</v>
      </c>
      <c r="AA35" s="1">
        <v>0</v>
      </c>
      <c r="AB35" s="1">
        <v>0</v>
      </c>
      <c r="AC35" s="1">
        <v>0</v>
      </c>
      <c r="AD35" s="1">
        <v>1009</v>
      </c>
      <c r="AE35" s="1">
        <v>92</v>
      </c>
      <c r="AF35" s="1">
        <v>2045</v>
      </c>
      <c r="AG35" s="1">
        <v>134</v>
      </c>
      <c r="AH35" s="1">
        <v>403</v>
      </c>
      <c r="AI35" s="1">
        <v>425</v>
      </c>
      <c r="AJ35" s="1">
        <v>0</v>
      </c>
      <c r="AK35" s="1">
        <v>5529</v>
      </c>
      <c r="AL35" s="1">
        <v>0</v>
      </c>
      <c r="AM35" s="1">
        <v>366</v>
      </c>
      <c r="AN35" s="1">
        <v>19146</v>
      </c>
      <c r="AO35" s="1">
        <v>0</v>
      </c>
      <c r="AP35" s="1">
        <v>0</v>
      </c>
      <c r="AQ35" s="1">
        <v>126</v>
      </c>
      <c r="AR35" s="1">
        <v>145</v>
      </c>
      <c r="AS35" s="1">
        <v>1067</v>
      </c>
      <c r="AT35" s="1">
        <v>0</v>
      </c>
      <c r="AU35" s="13">
        <v>13232.4</v>
      </c>
      <c r="AV35" s="13">
        <v>13333.7</v>
      </c>
      <c r="AW35" s="13">
        <v>12923.4</v>
      </c>
      <c r="AX35" s="13">
        <v>13599.2</v>
      </c>
      <c r="AY35" s="13">
        <v>8555</v>
      </c>
      <c r="AZ35" s="13">
        <v>11439.4</v>
      </c>
      <c r="BA35" s="13">
        <v>13429.4</v>
      </c>
      <c r="BB35" s="13">
        <v>18217.900000000001</v>
      </c>
      <c r="BC35" s="13">
        <v>11154.8</v>
      </c>
      <c r="BD35" s="13">
        <v>8000</v>
      </c>
      <c r="BE35" s="13">
        <v>12000</v>
      </c>
      <c r="BF35" s="28">
        <v>20000</v>
      </c>
      <c r="BG35" s="28">
        <v>26000</v>
      </c>
      <c r="BI35" s="28">
        <v>836028</v>
      </c>
      <c r="BJ35" s="30">
        <v>3.0861456584771099E-2</v>
      </c>
      <c r="BK35" s="31">
        <f t="shared" si="10"/>
        <v>63.180375442096675</v>
      </c>
      <c r="BL35" s="29" t="s">
        <v>113</v>
      </c>
      <c r="BM35" s="28">
        <v>48675.977899999998</v>
      </c>
      <c r="BN35" s="30">
        <v>0.10544743251479601</v>
      </c>
      <c r="BO35" s="29" t="s">
        <v>107</v>
      </c>
      <c r="BP35" s="32">
        <f t="shared" si="11"/>
        <v>3.6785449276019468</v>
      </c>
      <c r="BQ35" s="29">
        <v>5813.5</v>
      </c>
      <c r="BR35" s="29">
        <v>5064.6000000000004</v>
      </c>
      <c r="BS35" s="29">
        <v>2812.7</v>
      </c>
      <c r="BT35" s="29">
        <v>5096.6000000000004</v>
      </c>
      <c r="BU35" s="29">
        <v>2757.3</v>
      </c>
      <c r="BV35" s="29">
        <v>5096.6000000000004</v>
      </c>
      <c r="BW35" s="29" t="e">
        <f>#N/A</f>
        <v>#N/A</v>
      </c>
      <c r="BX35" s="29">
        <v>4544.8</v>
      </c>
      <c r="BY35" s="29">
        <v>2315.4</v>
      </c>
      <c r="BZ35" s="29">
        <v>179.9</v>
      </c>
      <c r="CA35" s="29">
        <v>3851.5</v>
      </c>
      <c r="CB35" s="29">
        <v>4355</v>
      </c>
      <c r="CC35" s="29">
        <v>5342.2</v>
      </c>
      <c r="CD35" s="29">
        <v>2206.9</v>
      </c>
      <c r="CE35" s="29">
        <v>1772.4</v>
      </c>
      <c r="CF35" s="29">
        <v>2215.3000000000002</v>
      </c>
      <c r="CG35" s="29">
        <v>2110.6999999999998</v>
      </c>
      <c r="CH35" s="29">
        <v>1776.2</v>
      </c>
      <c r="CI35" s="29">
        <v>3461.2</v>
      </c>
      <c r="CJ35" s="29">
        <v>2367.6999999999998</v>
      </c>
      <c r="CK35" s="29">
        <v>1898.6</v>
      </c>
      <c r="CL35" s="29">
        <v>1572</v>
      </c>
      <c r="CM35" s="29">
        <v>1068.9000000000001</v>
      </c>
      <c r="CN35" s="29">
        <v>1817</v>
      </c>
      <c r="CO35" s="29">
        <v>3265.4</v>
      </c>
      <c r="CP35" s="29">
        <v>0</v>
      </c>
    </row>
    <row r="36" spans="1:94" x14ac:dyDescent="0.35">
      <c r="A36" t="s">
        <v>259</v>
      </c>
      <c r="B36" t="s">
        <v>156</v>
      </c>
      <c r="C36" t="s">
        <v>26</v>
      </c>
      <c r="D36" s="1">
        <v>332116</v>
      </c>
      <c r="E36" s="1">
        <v>186518</v>
      </c>
      <c r="F36" s="1">
        <v>145598</v>
      </c>
      <c r="G36" s="1">
        <v>277327</v>
      </c>
      <c r="H36" s="1">
        <v>54789</v>
      </c>
      <c r="I36" s="1">
        <v>264416</v>
      </c>
      <c r="J36" s="1">
        <v>12911</v>
      </c>
      <c r="K36" s="1">
        <v>211564</v>
      </c>
      <c r="L36" s="1">
        <v>52852</v>
      </c>
      <c r="M36" s="1">
        <v>1831</v>
      </c>
      <c r="N36" s="1">
        <v>79934</v>
      </c>
      <c r="O36" s="1">
        <v>252182</v>
      </c>
      <c r="P36" s="1">
        <v>325144</v>
      </c>
      <c r="Q36" s="1">
        <v>6972</v>
      </c>
      <c r="R36" s="17">
        <f t="shared" si="6"/>
        <v>0.9534448503030718</v>
      </c>
      <c r="S36" s="17">
        <f t="shared" si="7"/>
        <v>4.6555149696928172E-2</v>
      </c>
      <c r="T36" s="17">
        <f t="shared" si="8"/>
        <v>0.19988200411472831</v>
      </c>
      <c r="U36" s="17">
        <f t="shared" si="9"/>
        <v>0.20352527430174999</v>
      </c>
      <c r="V36" s="1">
        <v>231061</v>
      </c>
      <c r="W36" s="1">
        <v>5134</v>
      </c>
      <c r="X36" s="1">
        <v>21361</v>
      </c>
      <c r="Y36" s="1">
        <v>6860</v>
      </c>
      <c r="Z36" s="1">
        <v>4599</v>
      </c>
      <c r="AA36" s="1">
        <v>1755</v>
      </c>
      <c r="AB36" s="1">
        <v>4229</v>
      </c>
      <c r="AC36" s="1">
        <v>4382</v>
      </c>
      <c r="AD36" s="1">
        <v>20579</v>
      </c>
      <c r="AE36" s="1">
        <v>8203</v>
      </c>
      <c r="AF36" s="1">
        <v>33959</v>
      </c>
      <c r="AG36" s="1">
        <v>10532</v>
      </c>
      <c r="AH36" s="1">
        <v>8850</v>
      </c>
      <c r="AI36" s="1">
        <v>14601</v>
      </c>
      <c r="AJ36" s="1">
        <v>1498</v>
      </c>
      <c r="AK36" s="1">
        <v>27197</v>
      </c>
      <c r="AL36" s="1">
        <v>2493</v>
      </c>
      <c r="AM36" s="1">
        <v>5299</v>
      </c>
      <c r="AN36" s="1">
        <v>53383</v>
      </c>
      <c r="AO36" s="1">
        <v>5748</v>
      </c>
      <c r="AP36" s="1">
        <v>804</v>
      </c>
      <c r="AQ36" s="1">
        <v>5729</v>
      </c>
      <c r="AR36" s="1">
        <v>17005</v>
      </c>
      <c r="AS36" s="1">
        <v>30825</v>
      </c>
      <c r="AT36" s="1">
        <v>2746</v>
      </c>
      <c r="AU36" s="13">
        <v>11063.7</v>
      </c>
      <c r="AV36" s="13">
        <v>12139.4</v>
      </c>
      <c r="AW36" s="13">
        <v>9430.1</v>
      </c>
      <c r="AX36" s="13">
        <v>11507.3</v>
      </c>
      <c r="AY36" s="13">
        <v>8075</v>
      </c>
      <c r="AZ36" s="13">
        <v>15145.1</v>
      </c>
      <c r="BA36" s="13">
        <v>10969.6</v>
      </c>
      <c r="BB36" s="13">
        <v>10191.799999999999</v>
      </c>
      <c r="BC36" s="13">
        <v>11363.5</v>
      </c>
      <c r="BD36" s="13">
        <v>6400</v>
      </c>
      <c r="BE36" s="13">
        <v>9000</v>
      </c>
      <c r="BF36" s="28">
        <v>13000</v>
      </c>
      <c r="BG36" s="28">
        <v>60203</v>
      </c>
      <c r="BI36" s="28">
        <v>260064.53852999999</v>
      </c>
      <c r="BJ36" s="30">
        <v>4.9037921720091603E-2</v>
      </c>
      <c r="BK36" s="31">
        <f t="shared" si="10"/>
        <v>23.506109034952139</v>
      </c>
      <c r="BL36" s="29" t="s">
        <v>107</v>
      </c>
      <c r="BM36" s="28">
        <v>39901.858079999998</v>
      </c>
      <c r="BN36" s="30">
        <v>9.8059431385977294E-2</v>
      </c>
      <c r="BO36" s="29" t="s">
        <v>113</v>
      </c>
      <c r="BP36" s="32">
        <f t="shared" si="11"/>
        <v>3.6065564033731929</v>
      </c>
      <c r="BQ36" s="29">
        <v>19740.2</v>
      </c>
      <c r="BR36" s="29">
        <v>12383.2</v>
      </c>
      <c r="BS36" s="29">
        <v>12976.7</v>
      </c>
      <c r="BT36" s="29">
        <v>17122.7</v>
      </c>
      <c r="BU36" s="29">
        <v>9484.2999999999993</v>
      </c>
      <c r="BV36" s="29">
        <v>16748.900000000001</v>
      </c>
      <c r="BW36" s="29">
        <v>3513</v>
      </c>
      <c r="BX36" s="29">
        <v>15627.1</v>
      </c>
      <c r="BY36" s="29">
        <v>6160.6</v>
      </c>
      <c r="BZ36" s="29">
        <v>684.9</v>
      </c>
      <c r="CA36" s="29">
        <v>9405</v>
      </c>
      <c r="CB36" s="29">
        <v>17297.900000000001</v>
      </c>
      <c r="CC36" s="29">
        <v>19605.2</v>
      </c>
      <c r="CD36" s="29">
        <v>1685.9</v>
      </c>
      <c r="CE36" s="29">
        <v>722.1</v>
      </c>
      <c r="CF36" s="29">
        <v>887.3</v>
      </c>
      <c r="CG36" s="29">
        <v>778.7</v>
      </c>
      <c r="CH36" s="29">
        <v>814.4</v>
      </c>
      <c r="CI36" s="29">
        <v>1055.7</v>
      </c>
      <c r="CJ36" s="29">
        <v>1178.3</v>
      </c>
      <c r="CK36" s="29">
        <v>737.8</v>
      </c>
      <c r="CL36" s="29">
        <v>2080.4</v>
      </c>
      <c r="CM36" s="29">
        <v>670.2</v>
      </c>
      <c r="CN36" s="29">
        <v>255.1</v>
      </c>
      <c r="CO36" s="29">
        <v>510.2</v>
      </c>
      <c r="CP36" s="29">
        <v>799.8</v>
      </c>
    </row>
    <row r="37" spans="1:94" x14ac:dyDescent="0.35">
      <c r="A37" t="s">
        <v>260</v>
      </c>
      <c r="B37" t="s">
        <v>261</v>
      </c>
      <c r="C37" t="s">
        <v>26</v>
      </c>
      <c r="D37" s="1">
        <v>393515</v>
      </c>
      <c r="E37" s="1">
        <v>291707</v>
      </c>
      <c r="F37" s="1">
        <v>101808</v>
      </c>
      <c r="G37" s="1">
        <v>333520</v>
      </c>
      <c r="H37" s="1">
        <v>59995</v>
      </c>
      <c r="I37" s="1">
        <v>318644</v>
      </c>
      <c r="J37" s="1">
        <v>14876</v>
      </c>
      <c r="K37" s="1">
        <v>259847</v>
      </c>
      <c r="L37" s="1">
        <v>58797</v>
      </c>
      <c r="M37" s="1">
        <v>7403</v>
      </c>
      <c r="N37" s="1">
        <v>130486</v>
      </c>
      <c r="O37" s="1">
        <v>263029</v>
      </c>
      <c r="P37" s="1">
        <v>384564</v>
      </c>
      <c r="Q37" s="1">
        <v>8951</v>
      </c>
      <c r="R37" s="17">
        <f t="shared" si="6"/>
        <v>0.95539697769249221</v>
      </c>
      <c r="S37" s="17">
        <f t="shared" si="7"/>
        <v>4.4603022307507796E-2</v>
      </c>
      <c r="T37" s="17">
        <f t="shared" si="8"/>
        <v>0.18452253926011475</v>
      </c>
      <c r="U37" s="17">
        <f t="shared" si="9"/>
        <v>0.20603026568237551</v>
      </c>
      <c r="V37" s="1">
        <v>266450</v>
      </c>
      <c r="W37" s="1">
        <v>21873</v>
      </c>
      <c r="X37" s="1">
        <v>26387</v>
      </c>
      <c r="Y37" s="1">
        <v>3934</v>
      </c>
      <c r="Z37" s="1">
        <v>6195</v>
      </c>
      <c r="AA37" s="1">
        <v>3223</v>
      </c>
      <c r="AB37" s="1">
        <v>4518</v>
      </c>
      <c r="AC37" s="1">
        <v>17613</v>
      </c>
      <c r="AD37" s="1">
        <v>125922</v>
      </c>
      <c r="AE37" s="1">
        <v>20814</v>
      </c>
      <c r="AF37" s="1">
        <v>30626</v>
      </c>
      <c r="AG37" s="1">
        <v>11442</v>
      </c>
      <c r="AH37" s="1">
        <v>7451</v>
      </c>
      <c r="AI37" s="1">
        <v>8024</v>
      </c>
      <c r="AJ37" s="1">
        <v>4082</v>
      </c>
      <c r="AK37" s="1">
        <v>10532</v>
      </c>
      <c r="AL37" s="1">
        <v>3767</v>
      </c>
      <c r="AM37" s="1">
        <v>4414</v>
      </c>
      <c r="AN37" s="1">
        <v>22306</v>
      </c>
      <c r="AO37" s="1">
        <v>5246</v>
      </c>
      <c r="AP37" s="1">
        <v>3347</v>
      </c>
      <c r="AQ37" s="1">
        <v>4308</v>
      </c>
      <c r="AR37" s="1">
        <v>9564</v>
      </c>
      <c r="AS37" s="1">
        <v>14073</v>
      </c>
      <c r="AT37" s="1">
        <v>1177</v>
      </c>
      <c r="AU37" s="13">
        <v>12580.8</v>
      </c>
      <c r="AV37" s="13">
        <v>13151.6</v>
      </c>
      <c r="AW37" s="13">
        <v>10420.9</v>
      </c>
      <c r="AX37" s="13">
        <v>13369.1</v>
      </c>
      <c r="AY37" s="13">
        <v>8310.7000000000007</v>
      </c>
      <c r="AZ37" s="13">
        <v>30376.2</v>
      </c>
      <c r="BA37" s="13">
        <v>12240.9</v>
      </c>
      <c r="BB37" s="13">
        <v>9620.9</v>
      </c>
      <c r="BC37" s="13">
        <v>14156.5</v>
      </c>
      <c r="BD37" s="13">
        <v>6450</v>
      </c>
      <c r="BE37" s="13">
        <v>10000</v>
      </c>
      <c r="BF37" s="28">
        <v>15050</v>
      </c>
      <c r="BG37" s="28">
        <v>70000</v>
      </c>
      <c r="BI37" s="28">
        <v>382349.82016</v>
      </c>
      <c r="BJ37" s="30">
        <v>4.7753455344562198E-2</v>
      </c>
      <c r="BK37" s="31">
        <f t="shared" si="10"/>
        <v>30.391534732290477</v>
      </c>
      <c r="BL37" s="29" t="s">
        <v>107</v>
      </c>
      <c r="BM37" s="28">
        <v>40470.17583</v>
      </c>
      <c r="BN37" s="30">
        <v>0.10692858554417101</v>
      </c>
      <c r="BO37" s="29" t="s">
        <v>113</v>
      </c>
      <c r="BP37" s="32">
        <f t="shared" si="11"/>
        <v>3.216820538439527</v>
      </c>
      <c r="BQ37" s="29">
        <v>17129.5</v>
      </c>
      <c r="BR37" s="29">
        <v>14470.3</v>
      </c>
      <c r="BS37" s="29">
        <v>8073.8</v>
      </c>
      <c r="BT37" s="29">
        <v>15481.8</v>
      </c>
      <c r="BU37" s="29">
        <v>6492.2</v>
      </c>
      <c r="BV37" s="29">
        <v>15119.8</v>
      </c>
      <c r="BW37" s="29">
        <v>2772.4</v>
      </c>
      <c r="BX37" s="29">
        <v>13027.1</v>
      </c>
      <c r="BY37" s="29">
        <v>6920.9</v>
      </c>
      <c r="BZ37" s="29">
        <v>1967.2</v>
      </c>
      <c r="CA37" s="29">
        <v>10834.8</v>
      </c>
      <c r="CB37" s="29">
        <v>13098.7</v>
      </c>
      <c r="CC37" s="29">
        <v>16989.099999999999</v>
      </c>
      <c r="CD37" s="29">
        <v>2073.3000000000002</v>
      </c>
      <c r="CE37" s="29">
        <v>594.9</v>
      </c>
      <c r="CF37" s="29">
        <v>712.5</v>
      </c>
      <c r="CG37" s="29">
        <v>856.4</v>
      </c>
      <c r="CH37" s="29">
        <v>672</v>
      </c>
      <c r="CI37" s="29">
        <v>935.6</v>
      </c>
      <c r="CJ37" s="29">
        <v>6716.1</v>
      </c>
      <c r="CK37" s="29">
        <v>566.6</v>
      </c>
      <c r="CL37" s="29">
        <v>494.2</v>
      </c>
      <c r="CM37" s="29">
        <v>833.6</v>
      </c>
      <c r="CN37" s="29">
        <v>400.5</v>
      </c>
      <c r="CO37" s="29">
        <v>548.5</v>
      </c>
      <c r="CP37" s="29">
        <v>510.2</v>
      </c>
    </row>
    <row r="38" spans="1:94" x14ac:dyDescent="0.35">
      <c r="A38" t="s">
        <v>262</v>
      </c>
      <c r="B38" t="s">
        <v>263</v>
      </c>
      <c r="C38" t="s">
        <v>26</v>
      </c>
      <c r="D38" s="1">
        <v>353115</v>
      </c>
      <c r="E38" s="1">
        <v>312686</v>
      </c>
      <c r="F38" s="1">
        <v>40429</v>
      </c>
      <c r="G38" s="1">
        <v>294865</v>
      </c>
      <c r="H38" s="1">
        <v>58250</v>
      </c>
      <c r="I38" s="1">
        <v>285778</v>
      </c>
      <c r="J38" s="1">
        <v>9087</v>
      </c>
      <c r="K38" s="1">
        <v>233534</v>
      </c>
      <c r="L38" s="1">
        <v>52244</v>
      </c>
      <c r="M38" s="1">
        <v>6122</v>
      </c>
      <c r="N38" s="1">
        <v>103844</v>
      </c>
      <c r="O38" s="1">
        <v>249271</v>
      </c>
      <c r="P38" s="1">
        <v>345660</v>
      </c>
      <c r="Q38" s="1">
        <v>7455</v>
      </c>
      <c r="R38" s="17">
        <f t="shared" si="6"/>
        <v>0.96918250724908006</v>
      </c>
      <c r="S38" s="17">
        <f t="shared" si="7"/>
        <v>3.0817492750919911E-2</v>
      </c>
      <c r="T38" s="17">
        <f t="shared" si="8"/>
        <v>0.18281323264911925</v>
      </c>
      <c r="U38" s="17">
        <f t="shared" si="9"/>
        <v>0.1910227546266797</v>
      </c>
      <c r="V38" s="1">
        <v>228950</v>
      </c>
      <c r="W38" s="1">
        <v>26870</v>
      </c>
      <c r="X38" s="1">
        <v>27971</v>
      </c>
      <c r="Y38" s="1">
        <v>1987</v>
      </c>
      <c r="Z38" s="1">
        <v>1936</v>
      </c>
      <c r="AA38" s="1">
        <v>4756</v>
      </c>
      <c r="AB38" s="1">
        <v>6645</v>
      </c>
      <c r="AC38" s="1">
        <v>18624</v>
      </c>
      <c r="AD38" s="1">
        <v>126626</v>
      </c>
      <c r="AE38" s="1">
        <v>12453</v>
      </c>
      <c r="AF38" s="1">
        <v>17350</v>
      </c>
      <c r="AG38" s="1">
        <v>10844</v>
      </c>
      <c r="AH38" s="1">
        <v>2997</v>
      </c>
      <c r="AI38" s="1">
        <v>2656</v>
      </c>
      <c r="AJ38" s="1">
        <v>2224</v>
      </c>
      <c r="AK38" s="1">
        <v>8376</v>
      </c>
      <c r="AL38" s="1">
        <v>860</v>
      </c>
      <c r="AM38" s="1">
        <v>4316</v>
      </c>
      <c r="AN38" s="1">
        <v>14659</v>
      </c>
      <c r="AO38" s="1">
        <v>4438</v>
      </c>
      <c r="AP38" s="1">
        <v>1800</v>
      </c>
      <c r="AQ38" s="1">
        <v>4559</v>
      </c>
      <c r="AR38" s="1">
        <v>30296</v>
      </c>
      <c r="AS38" s="1">
        <v>6045</v>
      </c>
      <c r="AT38" s="1">
        <v>3318</v>
      </c>
      <c r="AU38" s="13">
        <v>12842.6</v>
      </c>
      <c r="AV38" s="13">
        <v>12862.9</v>
      </c>
      <c r="AW38" s="13">
        <v>12583.6</v>
      </c>
      <c r="AX38" s="13">
        <v>13751.4</v>
      </c>
      <c r="AY38" s="13">
        <v>7741.7</v>
      </c>
      <c r="AZ38" s="13">
        <v>12237.6</v>
      </c>
      <c r="BA38" s="13">
        <v>12861.7</v>
      </c>
      <c r="BB38" s="13">
        <v>11440.8</v>
      </c>
      <c r="BC38" s="13">
        <v>13468.6</v>
      </c>
      <c r="BD38" s="13">
        <v>6450</v>
      </c>
      <c r="BE38" s="13">
        <v>10000</v>
      </c>
      <c r="BF38" s="28">
        <v>16000</v>
      </c>
      <c r="BG38" s="28">
        <v>64500</v>
      </c>
      <c r="BI38" s="28">
        <v>737324.77148</v>
      </c>
      <c r="BJ38" s="30">
        <v>3.2234698526292897E-2</v>
      </c>
      <c r="BK38" s="31">
        <f t="shared" si="10"/>
        <v>57.412422054724118</v>
      </c>
      <c r="BL38" s="29" t="s">
        <v>113</v>
      </c>
      <c r="BM38" s="28">
        <v>44967.664579999997</v>
      </c>
      <c r="BN38" s="30">
        <v>0.105695770977425</v>
      </c>
      <c r="BO38" s="29" t="s">
        <v>113</v>
      </c>
      <c r="BP38" s="32">
        <f t="shared" si="11"/>
        <v>3.5014455468518833</v>
      </c>
      <c r="BQ38" s="29">
        <v>21089</v>
      </c>
      <c r="BR38" s="29">
        <v>19217.599999999999</v>
      </c>
      <c r="BS38" s="29">
        <v>7342</v>
      </c>
      <c r="BT38" s="29">
        <v>18699.599999999999</v>
      </c>
      <c r="BU38" s="29">
        <v>9728.1</v>
      </c>
      <c r="BV38" s="29">
        <v>18583.8</v>
      </c>
      <c r="BW38" s="29">
        <v>2096.6</v>
      </c>
      <c r="BX38" s="29">
        <v>17256.900000000001</v>
      </c>
      <c r="BY38" s="29">
        <v>6694.9</v>
      </c>
      <c r="BZ38" s="29">
        <v>3277.8</v>
      </c>
      <c r="CA38" s="29">
        <v>9486.1</v>
      </c>
      <c r="CB38" s="29">
        <v>17870.099999999999</v>
      </c>
      <c r="CC38" s="29">
        <v>21008.2</v>
      </c>
      <c r="CD38" s="29">
        <v>1952.5</v>
      </c>
      <c r="CE38" s="29">
        <v>636.9</v>
      </c>
      <c r="CF38" s="29">
        <v>670</v>
      </c>
      <c r="CG38" s="29">
        <v>1939.5</v>
      </c>
      <c r="CH38" s="29">
        <v>724.7</v>
      </c>
      <c r="CI38" s="29">
        <v>795.3</v>
      </c>
      <c r="CJ38" s="29">
        <v>3398.7</v>
      </c>
      <c r="CK38" s="29">
        <v>647.1</v>
      </c>
      <c r="CL38" s="29">
        <v>704.7</v>
      </c>
      <c r="CM38" s="29">
        <v>850.2</v>
      </c>
      <c r="CN38" s="29">
        <v>510.2</v>
      </c>
      <c r="CO38" s="29">
        <v>765.3</v>
      </c>
      <c r="CP38" s="29">
        <v>765.3</v>
      </c>
    </row>
    <row r="39" spans="1:94" x14ac:dyDescent="0.35">
      <c r="A39" t="s">
        <v>264</v>
      </c>
      <c r="B39" t="s">
        <v>265</v>
      </c>
      <c r="C39" t="s">
        <v>26</v>
      </c>
      <c r="D39" s="1">
        <v>128290</v>
      </c>
      <c r="E39" s="1">
        <v>120199</v>
      </c>
      <c r="F39" s="1">
        <v>8091</v>
      </c>
      <c r="G39" s="1">
        <v>109664</v>
      </c>
      <c r="H39" s="1">
        <v>18626</v>
      </c>
      <c r="I39" s="1">
        <v>105272</v>
      </c>
      <c r="J39" s="1">
        <v>4392</v>
      </c>
      <c r="K39" s="1">
        <v>83370</v>
      </c>
      <c r="L39" s="1">
        <v>21902</v>
      </c>
      <c r="M39" s="1">
        <v>1737</v>
      </c>
      <c r="N39" s="1">
        <v>23998</v>
      </c>
      <c r="O39" s="1">
        <v>104292</v>
      </c>
      <c r="P39" s="1">
        <v>123985</v>
      </c>
      <c r="Q39" s="1">
        <v>4305</v>
      </c>
      <c r="R39" s="17">
        <f t="shared" si="6"/>
        <v>0.95995039393055148</v>
      </c>
      <c r="S39" s="17">
        <f t="shared" si="7"/>
        <v>4.0049606069448497E-2</v>
      </c>
      <c r="T39" s="17">
        <f t="shared" si="8"/>
        <v>0.20805152367201155</v>
      </c>
      <c r="U39" s="17">
        <f t="shared" si="9"/>
        <v>0.21849715488346713</v>
      </c>
      <c r="V39" s="1">
        <v>86196</v>
      </c>
      <c r="W39" s="1">
        <v>6622</v>
      </c>
      <c r="X39" s="1">
        <v>12241</v>
      </c>
      <c r="Y39" s="1">
        <v>213</v>
      </c>
      <c r="Z39" s="1">
        <v>1101</v>
      </c>
      <c r="AA39" s="1">
        <v>2431</v>
      </c>
      <c r="AB39" s="1">
        <v>7410</v>
      </c>
      <c r="AC39" s="1">
        <v>20699</v>
      </c>
      <c r="AD39" s="1">
        <v>29754</v>
      </c>
      <c r="AE39" s="1">
        <v>3621</v>
      </c>
      <c r="AF39" s="1">
        <v>4144</v>
      </c>
      <c r="AG39" s="1">
        <v>6289</v>
      </c>
      <c r="AH39" s="1">
        <v>710</v>
      </c>
      <c r="AI39" s="1">
        <v>252</v>
      </c>
      <c r="AJ39" s="1">
        <v>1126</v>
      </c>
      <c r="AK39" s="1">
        <v>3031</v>
      </c>
      <c r="AL39" s="1">
        <v>122</v>
      </c>
      <c r="AM39" s="1">
        <v>3881</v>
      </c>
      <c r="AN39" s="1">
        <v>6960</v>
      </c>
      <c r="AO39" s="1">
        <v>676</v>
      </c>
      <c r="AP39" s="1">
        <v>640</v>
      </c>
      <c r="AQ39" s="1">
        <v>544</v>
      </c>
      <c r="AR39" s="1">
        <v>4946</v>
      </c>
      <c r="AS39" s="1">
        <v>3408</v>
      </c>
      <c r="AT39" s="1">
        <v>3527</v>
      </c>
      <c r="AU39" s="13">
        <v>12315.8</v>
      </c>
      <c r="AV39" s="13">
        <v>12488.6</v>
      </c>
      <c r="AW39" s="13">
        <v>10119.9</v>
      </c>
      <c r="AX39" s="13">
        <v>13095.4</v>
      </c>
      <c r="AY39" s="13">
        <v>8689.9</v>
      </c>
      <c r="AZ39" s="13">
        <v>15499.2</v>
      </c>
      <c r="BA39" s="13">
        <v>12232.3</v>
      </c>
      <c r="BB39" s="13">
        <v>9710.5</v>
      </c>
      <c r="BC39" s="13">
        <v>13159.1</v>
      </c>
      <c r="BD39" s="13">
        <v>8000</v>
      </c>
      <c r="BE39" s="13">
        <v>10750</v>
      </c>
      <c r="BF39" s="28">
        <v>15004.7</v>
      </c>
      <c r="BG39" s="28">
        <v>80000</v>
      </c>
      <c r="BI39" s="28">
        <v>468412.5</v>
      </c>
      <c r="BJ39" s="30">
        <v>4.0974518602296998E-2</v>
      </c>
      <c r="BK39" s="31">
        <f t="shared" si="10"/>
        <v>38.033461082511899</v>
      </c>
      <c r="BL39" s="29" t="s">
        <v>113</v>
      </c>
      <c r="BM39" s="28">
        <v>47166.263039999998</v>
      </c>
      <c r="BN39" s="30">
        <v>0.101658358910904</v>
      </c>
      <c r="BO39" s="29" t="s">
        <v>113</v>
      </c>
      <c r="BP39" s="32">
        <f t="shared" si="11"/>
        <v>3.8297360333880057</v>
      </c>
      <c r="BQ39" s="29">
        <v>9395.4</v>
      </c>
      <c r="BR39" s="29">
        <v>8795.4</v>
      </c>
      <c r="BS39" s="29">
        <v>2382.1</v>
      </c>
      <c r="BT39" s="29">
        <v>8532.2999999999993</v>
      </c>
      <c r="BU39" s="29">
        <v>3998.8</v>
      </c>
      <c r="BV39" s="29">
        <v>8368</v>
      </c>
      <c r="BW39" s="29">
        <v>1742.6</v>
      </c>
      <c r="BX39" s="29">
        <v>7411.3</v>
      </c>
      <c r="BY39" s="29">
        <v>3836.1</v>
      </c>
      <c r="BZ39" s="29">
        <v>761.4</v>
      </c>
      <c r="CA39" s="29">
        <v>4192.3</v>
      </c>
      <c r="CB39" s="29">
        <v>8325.6</v>
      </c>
      <c r="CC39" s="29">
        <v>9299.1</v>
      </c>
      <c r="CD39" s="29">
        <v>1365.3</v>
      </c>
      <c r="CE39" s="29">
        <v>597.1</v>
      </c>
      <c r="CF39" s="29">
        <v>612.4</v>
      </c>
      <c r="CG39" s="29">
        <v>2237.1999999999998</v>
      </c>
      <c r="CH39" s="29">
        <v>694.2</v>
      </c>
      <c r="CI39" s="29">
        <v>704.7</v>
      </c>
      <c r="CJ39" s="29">
        <v>2808.4</v>
      </c>
      <c r="CK39" s="29">
        <v>607.4</v>
      </c>
      <c r="CL39" s="29">
        <v>755.9</v>
      </c>
      <c r="CM39" s="29">
        <v>704.5</v>
      </c>
      <c r="CN39" s="29">
        <v>591.70000000000005</v>
      </c>
      <c r="CO39" s="29">
        <v>765.3</v>
      </c>
      <c r="CP39" s="29">
        <v>1071.4000000000001</v>
      </c>
    </row>
    <row r="40" spans="1:94" x14ac:dyDescent="0.35">
      <c r="A40" t="s">
        <v>266</v>
      </c>
      <c r="B40" t="s">
        <v>267</v>
      </c>
      <c r="C40" t="s">
        <v>26</v>
      </c>
      <c r="D40" s="1">
        <v>137404</v>
      </c>
      <c r="E40" s="1">
        <v>127399</v>
      </c>
      <c r="F40" s="1">
        <v>10005</v>
      </c>
      <c r="G40" s="1">
        <v>122316</v>
      </c>
      <c r="H40" s="1">
        <v>15088</v>
      </c>
      <c r="I40" s="1">
        <v>116947</v>
      </c>
      <c r="J40" s="1">
        <v>5369</v>
      </c>
      <c r="K40" s="1">
        <v>101190</v>
      </c>
      <c r="L40" s="1">
        <v>15757</v>
      </c>
      <c r="M40" s="1">
        <v>2162</v>
      </c>
      <c r="N40" s="1">
        <v>28184</v>
      </c>
      <c r="O40" s="1">
        <v>109220</v>
      </c>
      <c r="P40" s="1">
        <v>129945</v>
      </c>
      <c r="Q40" s="1">
        <v>7459</v>
      </c>
      <c r="R40" s="17">
        <f t="shared" si="6"/>
        <v>0.95610549723666571</v>
      </c>
      <c r="S40" s="17">
        <f t="shared" si="7"/>
        <v>4.3894502763334314E-2</v>
      </c>
      <c r="T40" s="17">
        <f t="shared" si="8"/>
        <v>0.13473624804398573</v>
      </c>
      <c r="U40" s="17">
        <f t="shared" si="9"/>
        <v>0.16948560449477454</v>
      </c>
      <c r="V40" s="1">
        <v>93890</v>
      </c>
      <c r="W40" s="1">
        <v>12310</v>
      </c>
      <c r="X40" s="1">
        <v>10219</v>
      </c>
      <c r="Y40" s="1">
        <v>528</v>
      </c>
      <c r="Z40" s="1">
        <v>867</v>
      </c>
      <c r="AA40" s="1">
        <v>5960</v>
      </c>
      <c r="AB40" s="1">
        <v>7321</v>
      </c>
      <c r="AC40" s="1">
        <v>10801</v>
      </c>
      <c r="AD40" s="1">
        <v>31454</v>
      </c>
      <c r="AE40" s="1">
        <v>7804</v>
      </c>
      <c r="AF40" s="1">
        <v>4066</v>
      </c>
      <c r="AG40" s="1">
        <v>2831</v>
      </c>
      <c r="AH40" s="1">
        <v>4739</v>
      </c>
      <c r="AI40" s="1">
        <v>610</v>
      </c>
      <c r="AJ40" s="1">
        <v>951</v>
      </c>
      <c r="AK40" s="1">
        <v>6801</v>
      </c>
      <c r="AL40" s="1">
        <v>0</v>
      </c>
      <c r="AM40" s="1">
        <v>1821</v>
      </c>
      <c r="AN40" s="1">
        <v>11125</v>
      </c>
      <c r="AO40" s="1">
        <v>317</v>
      </c>
      <c r="AP40" s="1">
        <v>1523</v>
      </c>
      <c r="AQ40" s="1">
        <v>1467</v>
      </c>
      <c r="AR40" s="1">
        <v>12813</v>
      </c>
      <c r="AS40" s="1">
        <v>2773</v>
      </c>
      <c r="AT40" s="1">
        <v>903</v>
      </c>
      <c r="AU40" s="13">
        <v>15109.1</v>
      </c>
      <c r="AV40" s="13">
        <v>15123</v>
      </c>
      <c r="AW40" s="13">
        <v>14893.7</v>
      </c>
      <c r="AX40" s="13">
        <v>15756.1</v>
      </c>
      <c r="AY40" s="13">
        <v>7074.5</v>
      </c>
      <c r="AZ40" s="13">
        <v>27449.200000000001</v>
      </c>
      <c r="BA40" s="13">
        <v>14681.9</v>
      </c>
      <c r="BB40" s="13">
        <v>17872</v>
      </c>
      <c r="BC40" s="13">
        <v>14544.5</v>
      </c>
      <c r="BD40" s="13">
        <v>6880</v>
      </c>
      <c r="BE40" s="13">
        <v>10629.4</v>
      </c>
      <c r="BF40" s="28">
        <v>20000</v>
      </c>
      <c r="BG40" s="28">
        <v>150000</v>
      </c>
      <c r="BI40" s="28">
        <v>638541.57799999998</v>
      </c>
      <c r="BJ40" s="30">
        <v>4.4669864793424698E-2</v>
      </c>
      <c r="BK40" s="31">
        <f t="shared" si="10"/>
        <v>42.262052537874524</v>
      </c>
      <c r="BL40" s="29" t="s">
        <v>107</v>
      </c>
      <c r="BM40" s="28">
        <v>49083.256719999998</v>
      </c>
      <c r="BN40" s="30">
        <v>0.112963018398725</v>
      </c>
      <c r="BO40" s="29" t="s">
        <v>107</v>
      </c>
      <c r="BP40" s="32">
        <f t="shared" si="11"/>
        <v>3.2485890436889027</v>
      </c>
      <c r="BQ40" s="29">
        <v>12260.6</v>
      </c>
      <c r="BR40" s="29">
        <v>11449.1</v>
      </c>
      <c r="BS40" s="29">
        <v>2556.6</v>
      </c>
      <c r="BT40" s="29">
        <v>10805.3</v>
      </c>
      <c r="BU40" s="29">
        <v>4422.1000000000004</v>
      </c>
      <c r="BV40" s="29">
        <v>10574.4</v>
      </c>
      <c r="BW40" s="29">
        <v>2231.5</v>
      </c>
      <c r="BX40" s="29">
        <v>9761.7999999999993</v>
      </c>
      <c r="BY40" s="29">
        <v>3341.7</v>
      </c>
      <c r="BZ40" s="29">
        <v>1208.7</v>
      </c>
      <c r="CA40" s="29">
        <v>4800.7</v>
      </c>
      <c r="CB40" s="29">
        <v>10695.7</v>
      </c>
      <c r="CC40" s="29">
        <v>12031.2</v>
      </c>
      <c r="CD40" s="29">
        <v>2140.6999999999998</v>
      </c>
      <c r="CE40" s="29">
        <v>1252.9000000000001</v>
      </c>
      <c r="CF40" s="29">
        <v>1297.7</v>
      </c>
      <c r="CG40" s="29">
        <v>4210.1000000000004</v>
      </c>
      <c r="CH40" s="29">
        <v>1327.7</v>
      </c>
      <c r="CI40" s="29">
        <v>945.1</v>
      </c>
      <c r="CJ40" s="29">
        <v>6049.5</v>
      </c>
      <c r="CK40" s="29">
        <v>1291.9000000000001</v>
      </c>
      <c r="CL40" s="29">
        <v>4170.7</v>
      </c>
      <c r="CM40" s="29">
        <v>1240.0999999999999</v>
      </c>
      <c r="CN40" s="29">
        <v>510.2</v>
      </c>
      <c r="CO40" s="29">
        <v>1496.9</v>
      </c>
      <c r="CP40" s="29">
        <v>2553.1</v>
      </c>
    </row>
    <row r="41" spans="1:94" x14ac:dyDescent="0.35">
      <c r="A41" t="s">
        <v>268</v>
      </c>
      <c r="B41" t="s">
        <v>269</v>
      </c>
      <c r="C41" t="s">
        <v>26</v>
      </c>
      <c r="D41" s="1">
        <v>204512</v>
      </c>
      <c r="E41" s="1">
        <v>125722</v>
      </c>
      <c r="F41" s="1">
        <v>78790</v>
      </c>
      <c r="G41" s="1">
        <v>146312</v>
      </c>
      <c r="H41" s="1">
        <v>58200</v>
      </c>
      <c r="I41" s="1">
        <v>138210</v>
      </c>
      <c r="J41" s="1">
        <v>8102</v>
      </c>
      <c r="K41" s="1">
        <v>107688</v>
      </c>
      <c r="L41" s="1">
        <v>30522</v>
      </c>
      <c r="M41" s="1">
        <v>3325</v>
      </c>
      <c r="N41" s="1">
        <v>42139</v>
      </c>
      <c r="O41" s="1">
        <v>162373</v>
      </c>
      <c r="P41" s="1">
        <v>198949</v>
      </c>
      <c r="Q41" s="1">
        <v>5563</v>
      </c>
      <c r="R41" s="17">
        <f t="shared" si="6"/>
        <v>0.94462518453715349</v>
      </c>
      <c r="S41" s="17">
        <f t="shared" si="7"/>
        <v>5.5374815462846519E-2</v>
      </c>
      <c r="T41" s="17">
        <f t="shared" si="8"/>
        <v>0.22083785543737791</v>
      </c>
      <c r="U41" s="17">
        <f t="shared" si="9"/>
        <v>0.20511754811453606</v>
      </c>
      <c r="V41" s="1">
        <v>118473</v>
      </c>
      <c r="W41" s="1">
        <v>5225</v>
      </c>
      <c r="X41" s="1">
        <v>14081</v>
      </c>
      <c r="Y41" s="1">
        <v>431</v>
      </c>
      <c r="Z41" s="1">
        <v>593</v>
      </c>
      <c r="AA41" s="1">
        <v>4089</v>
      </c>
      <c r="AB41" s="1">
        <v>1238</v>
      </c>
      <c r="AC41" s="1">
        <v>1906</v>
      </c>
      <c r="AD41" s="1">
        <v>46357</v>
      </c>
      <c r="AE41" s="1">
        <v>7163</v>
      </c>
      <c r="AF41" s="1">
        <v>10301</v>
      </c>
      <c r="AG41" s="1">
        <v>5351</v>
      </c>
      <c r="AH41" s="1">
        <v>157</v>
      </c>
      <c r="AI41" s="1">
        <v>3439</v>
      </c>
      <c r="AJ41" s="1">
        <v>528</v>
      </c>
      <c r="AK41" s="1">
        <v>10189</v>
      </c>
      <c r="AL41" s="1">
        <v>1608</v>
      </c>
      <c r="AM41" s="1">
        <v>1163</v>
      </c>
      <c r="AN41" s="1">
        <v>26470</v>
      </c>
      <c r="AO41" s="1">
        <v>5176</v>
      </c>
      <c r="AP41" s="1">
        <v>202</v>
      </c>
      <c r="AQ41" s="1">
        <v>4184</v>
      </c>
      <c r="AR41" s="1">
        <v>2626</v>
      </c>
      <c r="AS41" s="1">
        <v>5132</v>
      </c>
      <c r="AT41" s="1">
        <v>338</v>
      </c>
      <c r="AU41" s="13">
        <v>10941.4</v>
      </c>
      <c r="AV41" s="13">
        <v>11388.4</v>
      </c>
      <c r="AW41" s="13">
        <v>10201.1</v>
      </c>
      <c r="AX41" s="13">
        <v>11844.2</v>
      </c>
      <c r="AY41" s="13">
        <v>7267.7</v>
      </c>
      <c r="AZ41" s="13">
        <v>11180.5</v>
      </c>
      <c r="BA41" s="13">
        <v>10934.1</v>
      </c>
      <c r="BB41" s="13">
        <v>9751.7000000000007</v>
      </c>
      <c r="BC41" s="13">
        <v>11193.7</v>
      </c>
      <c r="BD41" s="13">
        <v>7000</v>
      </c>
      <c r="BE41" s="13">
        <v>10000</v>
      </c>
      <c r="BF41" s="28">
        <v>15050</v>
      </c>
      <c r="BG41" s="28">
        <v>19600</v>
      </c>
      <c r="BH41" s="29" t="s">
        <v>270</v>
      </c>
      <c r="BI41" s="28">
        <v>886329.25569999998</v>
      </c>
      <c r="BJ41" s="30">
        <v>1.6738018729144599E-2</v>
      </c>
      <c r="BK41" s="31">
        <f t="shared" si="10"/>
        <v>81.006932906209443</v>
      </c>
      <c r="BL41" s="29" t="s">
        <v>120</v>
      </c>
      <c r="BM41" s="28">
        <v>40905.50417</v>
      </c>
      <c r="BN41" s="30">
        <v>9.65920245884824E-2</v>
      </c>
      <c r="BO41" s="29" t="s">
        <v>113</v>
      </c>
      <c r="BP41" s="32">
        <f t="shared" si="11"/>
        <v>3.7385987323377265</v>
      </c>
      <c r="BQ41" s="29">
        <v>15369.4</v>
      </c>
      <c r="BR41" s="29">
        <v>12568.1</v>
      </c>
      <c r="BS41" s="29">
        <v>8043.4</v>
      </c>
      <c r="BT41" s="29">
        <v>11378</v>
      </c>
      <c r="BU41" s="29">
        <v>9940.1</v>
      </c>
      <c r="BV41" s="29">
        <v>11163.5</v>
      </c>
      <c r="BW41" s="29">
        <v>2256.6</v>
      </c>
      <c r="BX41" s="29">
        <v>9045.4</v>
      </c>
      <c r="BY41" s="29">
        <v>6536.5</v>
      </c>
      <c r="BZ41" s="29">
        <v>1197.7</v>
      </c>
      <c r="CA41" s="29">
        <v>5595.9</v>
      </c>
      <c r="CB41" s="29">
        <v>14311.1</v>
      </c>
      <c r="CC41" s="29">
        <v>15278.8</v>
      </c>
      <c r="CD41" s="29">
        <v>1652.2</v>
      </c>
      <c r="CE41" s="29">
        <v>664.3</v>
      </c>
      <c r="CF41" s="29">
        <v>828.6</v>
      </c>
      <c r="CG41" s="29">
        <v>917</v>
      </c>
      <c r="CH41" s="29">
        <v>709.5</v>
      </c>
      <c r="CI41" s="29">
        <v>788.1</v>
      </c>
      <c r="CJ41" s="29">
        <v>3125.6</v>
      </c>
      <c r="CK41" s="29">
        <v>677.5</v>
      </c>
      <c r="CL41" s="29">
        <v>887.6</v>
      </c>
      <c r="CM41" s="29">
        <v>774.5</v>
      </c>
      <c r="CN41" s="29">
        <v>632.9</v>
      </c>
      <c r="CO41" s="29">
        <v>1254.0999999999999</v>
      </c>
      <c r="CP41" s="29">
        <v>990.3</v>
      </c>
    </row>
    <row r="42" spans="1:94" x14ac:dyDescent="0.35">
      <c r="A42" t="s">
        <v>271</v>
      </c>
      <c r="B42" t="s">
        <v>272</v>
      </c>
      <c r="C42" t="s">
        <v>26</v>
      </c>
      <c r="D42" s="1">
        <v>48413</v>
      </c>
      <c r="E42" s="1">
        <v>45035</v>
      </c>
      <c r="F42" s="1">
        <v>3378</v>
      </c>
      <c r="G42" s="1">
        <v>43960</v>
      </c>
      <c r="H42" s="1">
        <v>4453</v>
      </c>
      <c r="I42" s="1">
        <v>39419</v>
      </c>
      <c r="J42" s="1">
        <v>4541</v>
      </c>
      <c r="K42" s="1">
        <v>29781</v>
      </c>
      <c r="L42" s="1">
        <v>9638</v>
      </c>
      <c r="M42" s="1">
        <v>188</v>
      </c>
      <c r="N42" s="1">
        <v>15162</v>
      </c>
      <c r="O42" s="1">
        <v>33251</v>
      </c>
      <c r="P42" s="1">
        <v>47825</v>
      </c>
      <c r="Q42" s="1">
        <v>588</v>
      </c>
      <c r="R42" s="17">
        <f t="shared" si="6"/>
        <v>0.89670154686078252</v>
      </c>
      <c r="S42" s="17">
        <f t="shared" si="7"/>
        <v>0.10329845313921747</v>
      </c>
      <c r="T42" s="17">
        <f t="shared" si="8"/>
        <v>0.2445013825820036</v>
      </c>
      <c r="U42" s="17">
        <f t="shared" si="9"/>
        <v>0.29675913494309381</v>
      </c>
      <c r="V42" s="1">
        <v>30413</v>
      </c>
      <c r="W42" s="1">
        <v>3688</v>
      </c>
      <c r="X42" s="1">
        <v>4906</v>
      </c>
      <c r="Y42" s="1">
        <v>412</v>
      </c>
      <c r="Z42" s="1">
        <v>1116</v>
      </c>
      <c r="AA42" s="1">
        <v>164</v>
      </c>
      <c r="AB42" s="1">
        <v>0</v>
      </c>
      <c r="AC42" s="1">
        <v>2808</v>
      </c>
      <c r="AD42" s="1">
        <v>12052</v>
      </c>
      <c r="AE42" s="1">
        <v>427</v>
      </c>
      <c r="AF42" s="1">
        <v>1612</v>
      </c>
      <c r="AG42" s="1">
        <v>4436</v>
      </c>
      <c r="AH42" s="1">
        <v>83</v>
      </c>
      <c r="AI42" s="1">
        <v>0</v>
      </c>
      <c r="AJ42" s="1">
        <v>0</v>
      </c>
      <c r="AK42" s="1">
        <v>1448</v>
      </c>
      <c r="AL42" s="1">
        <v>0</v>
      </c>
      <c r="AM42" s="1">
        <v>0</v>
      </c>
      <c r="AN42" s="1">
        <v>3999</v>
      </c>
      <c r="AO42" s="1">
        <v>587</v>
      </c>
      <c r="AP42" s="1">
        <v>1022</v>
      </c>
      <c r="AQ42" s="1">
        <v>127</v>
      </c>
      <c r="AR42" s="1">
        <v>7156</v>
      </c>
      <c r="AS42" s="1">
        <v>1728</v>
      </c>
      <c r="AT42" s="1">
        <v>654</v>
      </c>
      <c r="AU42" s="13">
        <v>9990.2999999999993</v>
      </c>
      <c r="AV42" s="13">
        <v>10014.700000000001</v>
      </c>
      <c r="AW42" s="13">
        <v>7000</v>
      </c>
      <c r="AX42" s="13">
        <v>11203.9</v>
      </c>
      <c r="AY42" s="13">
        <v>7709</v>
      </c>
      <c r="AZ42" s="13">
        <v>12900</v>
      </c>
      <c r="BA42" s="13">
        <v>9901.9</v>
      </c>
      <c r="BB42" s="13">
        <v>8604.1</v>
      </c>
      <c r="BC42" s="13">
        <v>11479.2</v>
      </c>
      <c r="BD42" s="13">
        <v>7537.6</v>
      </c>
      <c r="BE42" s="13">
        <v>8600</v>
      </c>
      <c r="BF42" s="28">
        <v>12016.7</v>
      </c>
      <c r="BG42" s="28">
        <v>21500</v>
      </c>
      <c r="BH42" s="29" t="s">
        <v>243</v>
      </c>
      <c r="BI42" s="28">
        <v>567662.5</v>
      </c>
      <c r="BJ42" s="30">
        <v>2.0189378036955499E-2</v>
      </c>
      <c r="BK42" s="31">
        <f t="shared" si="10"/>
        <v>56.821366725723955</v>
      </c>
      <c r="BL42" s="29" t="s">
        <v>120</v>
      </c>
      <c r="BM42" s="28">
        <v>43960.125</v>
      </c>
      <c r="BN42" s="30">
        <v>8.6251170334841601E-2</v>
      </c>
      <c r="BO42" s="29" t="s">
        <v>110</v>
      </c>
      <c r="BP42" s="32">
        <f t="shared" si="11"/>
        <v>4.4002807723491788</v>
      </c>
      <c r="BQ42" s="29">
        <v>6687.6</v>
      </c>
      <c r="BR42" s="29">
        <v>6362.5</v>
      </c>
      <c r="BS42" s="29">
        <v>1459.8</v>
      </c>
      <c r="BT42" s="29">
        <v>6334.1</v>
      </c>
      <c r="BU42" s="29">
        <v>1549.2</v>
      </c>
      <c r="BV42" s="29">
        <v>5454</v>
      </c>
      <c r="BW42" s="29">
        <v>3224.1</v>
      </c>
      <c r="BX42" s="29">
        <v>4714.5</v>
      </c>
      <c r="BY42" s="29">
        <v>2746.7</v>
      </c>
      <c r="BZ42" s="29">
        <v>133.4</v>
      </c>
      <c r="CA42" s="29">
        <v>3095</v>
      </c>
      <c r="CB42" s="29">
        <v>5932.5</v>
      </c>
      <c r="CC42" s="29">
        <v>6671.8</v>
      </c>
      <c r="CD42" s="29">
        <v>465.5</v>
      </c>
      <c r="CE42" s="29">
        <v>725.3</v>
      </c>
      <c r="CF42" s="29">
        <v>730.7</v>
      </c>
      <c r="CG42" s="29">
        <v>0</v>
      </c>
      <c r="CH42" s="29">
        <v>846.9</v>
      </c>
      <c r="CI42" s="29">
        <v>655.7</v>
      </c>
      <c r="CJ42" s="29">
        <v>0</v>
      </c>
      <c r="CK42" s="29">
        <v>742.5</v>
      </c>
      <c r="CL42" s="29">
        <v>585.79999999999995</v>
      </c>
      <c r="CM42" s="29">
        <v>1019.6</v>
      </c>
      <c r="CN42" s="29">
        <v>718.7</v>
      </c>
      <c r="CO42" s="29">
        <v>1103.5</v>
      </c>
      <c r="CP42" s="29">
        <v>1333.6</v>
      </c>
    </row>
    <row r="43" spans="1:94" x14ac:dyDescent="0.35">
      <c r="A43" t="s">
        <v>273</v>
      </c>
      <c r="B43" t="s">
        <v>274</v>
      </c>
      <c r="C43" t="s">
        <v>26</v>
      </c>
      <c r="D43" s="1">
        <v>362399</v>
      </c>
      <c r="E43" s="1">
        <v>265655</v>
      </c>
      <c r="F43" s="1">
        <v>96744</v>
      </c>
      <c r="G43" s="1">
        <v>329946</v>
      </c>
      <c r="H43" s="1">
        <v>32453</v>
      </c>
      <c r="I43" s="1">
        <v>302369</v>
      </c>
      <c r="J43" s="1">
        <v>27577</v>
      </c>
      <c r="K43" s="1">
        <v>244315</v>
      </c>
      <c r="L43" s="1">
        <v>58054</v>
      </c>
      <c r="M43" s="1">
        <v>3631</v>
      </c>
      <c r="N43" s="1">
        <v>125460</v>
      </c>
      <c r="O43" s="1">
        <v>236939</v>
      </c>
      <c r="P43" s="1">
        <v>343265</v>
      </c>
      <c r="Q43" s="1">
        <v>19134</v>
      </c>
      <c r="R43" s="17">
        <f t="shared" si="6"/>
        <v>0.91641965654985968</v>
      </c>
      <c r="S43" s="17">
        <f t="shared" si="7"/>
        <v>8.3580343450140329E-2</v>
      </c>
      <c r="T43" s="17">
        <f t="shared" si="8"/>
        <v>0.19199719547969535</v>
      </c>
      <c r="U43" s="17">
        <f t="shared" si="9"/>
        <v>0.24630862667943343</v>
      </c>
      <c r="V43" s="1">
        <v>256329</v>
      </c>
      <c r="W43" s="1">
        <v>10655</v>
      </c>
      <c r="X43" s="1">
        <v>34683</v>
      </c>
      <c r="Y43" s="1">
        <v>702</v>
      </c>
      <c r="Z43" s="1">
        <v>608</v>
      </c>
      <c r="AA43" s="1">
        <v>1218</v>
      </c>
      <c r="AB43" s="1">
        <v>5625</v>
      </c>
      <c r="AC43" s="1">
        <v>12697</v>
      </c>
      <c r="AD43" s="1">
        <v>39560</v>
      </c>
      <c r="AE43" s="1">
        <v>12505</v>
      </c>
      <c r="AF43" s="1">
        <v>31317</v>
      </c>
      <c r="AG43" s="1">
        <v>7993</v>
      </c>
      <c r="AH43" s="1">
        <v>31751</v>
      </c>
      <c r="AI43" s="1">
        <v>9779</v>
      </c>
      <c r="AJ43" s="1">
        <v>1557</v>
      </c>
      <c r="AK43" s="1">
        <v>57826</v>
      </c>
      <c r="AL43" s="1">
        <v>1825</v>
      </c>
      <c r="AM43" s="1">
        <v>8133</v>
      </c>
      <c r="AN43" s="1">
        <v>24744</v>
      </c>
      <c r="AO43" s="1">
        <v>3656</v>
      </c>
      <c r="AP43" s="1">
        <v>1771</v>
      </c>
      <c r="AQ43" s="1">
        <v>3905</v>
      </c>
      <c r="AR43" s="1">
        <v>21293</v>
      </c>
      <c r="AS43" s="1">
        <v>24043</v>
      </c>
      <c r="AT43" s="1">
        <v>563</v>
      </c>
      <c r="AU43" s="13">
        <v>12012</v>
      </c>
      <c r="AV43" s="13">
        <v>12481.5</v>
      </c>
      <c r="AW43" s="13">
        <v>10352.1</v>
      </c>
      <c r="AX43" s="13">
        <v>12522.5</v>
      </c>
      <c r="AY43" s="13">
        <v>9775.2000000000007</v>
      </c>
      <c r="AZ43" s="13">
        <v>21839.5</v>
      </c>
      <c r="BA43" s="13">
        <v>11648.4</v>
      </c>
      <c r="BB43" s="13">
        <v>10452.6</v>
      </c>
      <c r="BC43" s="13">
        <v>12772.6</v>
      </c>
      <c r="BD43" s="13">
        <v>6582.2</v>
      </c>
      <c r="BE43" s="13">
        <v>10000</v>
      </c>
      <c r="BF43" s="28">
        <v>15000</v>
      </c>
      <c r="BG43" s="28">
        <v>76000</v>
      </c>
      <c r="BI43" s="28">
        <v>955937.6</v>
      </c>
      <c r="BJ43" s="30">
        <v>2.14017324796618E-2</v>
      </c>
      <c r="BK43" s="31">
        <f t="shared" si="10"/>
        <v>79.581884781884781</v>
      </c>
      <c r="BL43" s="29" t="s">
        <v>120</v>
      </c>
      <c r="BM43" s="28">
        <v>48442.45</v>
      </c>
      <c r="BN43" s="30">
        <v>9.9179699348939304E-2</v>
      </c>
      <c r="BO43" s="29" t="s">
        <v>120</v>
      </c>
      <c r="BP43" s="32">
        <f t="shared" si="11"/>
        <v>4.0328379953379949</v>
      </c>
      <c r="BQ43" s="29">
        <v>20543.3</v>
      </c>
      <c r="BR43" s="29">
        <v>16430.2</v>
      </c>
      <c r="BS43" s="29">
        <v>11583.4</v>
      </c>
      <c r="BT43" s="29">
        <v>20054.5</v>
      </c>
      <c r="BU43" s="29">
        <v>4278.8</v>
      </c>
      <c r="BV43" s="29">
        <v>18220.5</v>
      </c>
      <c r="BW43" s="29">
        <v>8574.2999999999993</v>
      </c>
      <c r="BX43" s="29">
        <v>16708.3</v>
      </c>
      <c r="BY43" s="29">
        <v>7398.6</v>
      </c>
      <c r="BZ43" s="29">
        <v>1386.2</v>
      </c>
      <c r="CA43" s="29">
        <v>11907.5</v>
      </c>
      <c r="CB43" s="29">
        <v>15990.9</v>
      </c>
      <c r="CC43" s="29">
        <v>18569.3</v>
      </c>
      <c r="CD43" s="29">
        <v>8845.2000000000007</v>
      </c>
      <c r="CE43" s="29">
        <v>611.1</v>
      </c>
      <c r="CF43" s="29">
        <v>691</v>
      </c>
      <c r="CG43" s="29">
        <v>915.3</v>
      </c>
      <c r="CH43" s="29">
        <v>651.1</v>
      </c>
      <c r="CI43" s="29">
        <v>1520</v>
      </c>
      <c r="CJ43" s="29">
        <v>4928.8</v>
      </c>
      <c r="CK43" s="29">
        <v>577.29999999999995</v>
      </c>
      <c r="CL43" s="29">
        <v>880</v>
      </c>
      <c r="CM43" s="29">
        <v>772.4</v>
      </c>
      <c r="CN43" s="29">
        <v>510.2</v>
      </c>
      <c r="CO43" s="29">
        <v>604.70000000000005</v>
      </c>
      <c r="CP43" s="29">
        <v>1013.8</v>
      </c>
    </row>
    <row r="44" spans="1:94" x14ac:dyDescent="0.35">
      <c r="A44" t="s">
        <v>275</v>
      </c>
      <c r="B44" t="s">
        <v>160</v>
      </c>
      <c r="C44" t="s">
        <v>26</v>
      </c>
      <c r="D44" s="1">
        <v>88616</v>
      </c>
      <c r="E44" s="1">
        <v>50207</v>
      </c>
      <c r="F44" s="1">
        <v>38409</v>
      </c>
      <c r="G44" s="1">
        <v>68932</v>
      </c>
      <c r="H44" s="1">
        <v>19684</v>
      </c>
      <c r="I44" s="1">
        <v>64728</v>
      </c>
      <c r="J44" s="1">
        <v>4204</v>
      </c>
      <c r="K44" s="1">
        <v>50763</v>
      </c>
      <c r="L44" s="1">
        <v>13965</v>
      </c>
      <c r="M44" s="1">
        <v>1057</v>
      </c>
      <c r="N44" s="1">
        <v>35625</v>
      </c>
      <c r="O44" s="1">
        <v>52991</v>
      </c>
      <c r="P44" s="1">
        <v>82395</v>
      </c>
      <c r="Q44" s="1">
        <v>6221</v>
      </c>
      <c r="R44" s="17">
        <f t="shared" si="6"/>
        <v>0.93901236000696342</v>
      </c>
      <c r="S44" s="17">
        <f t="shared" si="7"/>
        <v>6.0987639993036614E-2</v>
      </c>
      <c r="T44" s="17">
        <f t="shared" si="8"/>
        <v>0.2157489803485354</v>
      </c>
      <c r="U44" s="17">
        <f t="shared" si="9"/>
        <v>0.21695856278775841</v>
      </c>
      <c r="V44" s="1">
        <v>57456</v>
      </c>
      <c r="W44" s="1">
        <v>1308</v>
      </c>
      <c r="X44" s="1">
        <v>4734</v>
      </c>
      <c r="Y44" s="1">
        <v>1230</v>
      </c>
      <c r="Z44" s="1">
        <v>2214</v>
      </c>
      <c r="AA44" s="1">
        <v>8194</v>
      </c>
      <c r="AB44" s="1">
        <v>1501</v>
      </c>
      <c r="AC44" s="1">
        <v>2754</v>
      </c>
      <c r="AD44" s="1">
        <v>17011</v>
      </c>
      <c r="AE44" s="1">
        <v>3358</v>
      </c>
      <c r="AF44" s="1">
        <v>6754</v>
      </c>
      <c r="AG44" s="1">
        <v>753</v>
      </c>
      <c r="AH44" s="1">
        <v>372</v>
      </c>
      <c r="AI44" s="1">
        <v>106</v>
      </c>
      <c r="AJ44" s="1">
        <v>104</v>
      </c>
      <c r="AK44" s="1">
        <v>4750</v>
      </c>
      <c r="AL44" s="1">
        <v>293</v>
      </c>
      <c r="AM44" s="1">
        <v>542</v>
      </c>
      <c r="AN44" s="1">
        <v>7006</v>
      </c>
      <c r="AO44" s="1">
        <v>1241</v>
      </c>
      <c r="AP44" s="1">
        <v>263</v>
      </c>
      <c r="AQ44" s="1">
        <v>653</v>
      </c>
      <c r="AR44" s="1">
        <v>2606</v>
      </c>
      <c r="AS44" s="1">
        <v>4253</v>
      </c>
      <c r="AT44" s="1">
        <v>0</v>
      </c>
      <c r="AU44" s="13">
        <v>12428.4</v>
      </c>
      <c r="AV44" s="13">
        <v>12734</v>
      </c>
      <c r="AW44" s="13">
        <v>11912.8</v>
      </c>
      <c r="AX44" s="13">
        <v>13560.7</v>
      </c>
      <c r="AY44" s="13">
        <v>6146</v>
      </c>
      <c r="AZ44" s="13">
        <v>19837.5</v>
      </c>
      <c r="BA44" s="13">
        <v>11650.2</v>
      </c>
      <c r="BB44" s="13">
        <v>9231.7000000000007</v>
      </c>
      <c r="BC44" s="13">
        <v>14893.4</v>
      </c>
      <c r="BD44" s="13">
        <v>7740</v>
      </c>
      <c r="BE44" s="13">
        <v>8716.2999999999993</v>
      </c>
      <c r="BF44" s="28">
        <v>16000</v>
      </c>
      <c r="BG44" s="28">
        <v>35000</v>
      </c>
      <c r="BH44" s="29" t="s">
        <v>276</v>
      </c>
      <c r="BI44" s="28">
        <v>1038431.9656999999</v>
      </c>
      <c r="BJ44" s="30">
        <v>2.14979147216969E-2</v>
      </c>
      <c r="BK44" s="31">
        <f t="shared" si="10"/>
        <v>83.553149697467092</v>
      </c>
      <c r="BL44" s="29" t="s">
        <v>120</v>
      </c>
      <c r="BM44" s="28">
        <v>46596.090530000001</v>
      </c>
      <c r="BN44" s="30">
        <v>0.102562663743302</v>
      </c>
      <c r="BO44" s="29" t="s">
        <v>113</v>
      </c>
      <c r="BP44" s="32">
        <f t="shared" si="11"/>
        <v>3.7491624448842975</v>
      </c>
      <c r="BQ44" s="29">
        <v>7750.8</v>
      </c>
      <c r="BR44" s="29">
        <v>4906.2</v>
      </c>
      <c r="BS44" s="29">
        <v>5532.9</v>
      </c>
      <c r="BT44" s="29">
        <v>6475.7</v>
      </c>
      <c r="BU44" s="29">
        <v>4216</v>
      </c>
      <c r="BV44" s="29">
        <v>6301.3</v>
      </c>
      <c r="BW44" s="29">
        <v>1233.7</v>
      </c>
      <c r="BX44" s="29">
        <v>5623.4</v>
      </c>
      <c r="BY44" s="29">
        <v>2906.5</v>
      </c>
      <c r="BZ44" s="29">
        <v>802</v>
      </c>
      <c r="CA44" s="29">
        <v>5197.6000000000004</v>
      </c>
      <c r="CB44" s="29">
        <v>5683.9</v>
      </c>
      <c r="CC44" s="29">
        <v>7549.1</v>
      </c>
      <c r="CD44" s="29">
        <v>1756.2</v>
      </c>
      <c r="CE44" s="29">
        <v>1053.8</v>
      </c>
      <c r="CF44" s="29">
        <v>1379.8</v>
      </c>
      <c r="CG44" s="29">
        <v>1430</v>
      </c>
      <c r="CH44" s="29">
        <v>1154.5</v>
      </c>
      <c r="CI44" s="29">
        <v>1247.9000000000001</v>
      </c>
      <c r="CJ44" s="29">
        <v>1911.4</v>
      </c>
      <c r="CK44" s="29">
        <v>1048.7</v>
      </c>
      <c r="CL44" s="29">
        <v>1136.8</v>
      </c>
      <c r="CM44" s="29">
        <v>1554.9</v>
      </c>
      <c r="CN44" s="29">
        <v>765.3</v>
      </c>
      <c r="CO44" s="29">
        <v>1250</v>
      </c>
      <c r="CP44" s="29">
        <v>2620.6</v>
      </c>
    </row>
    <row r="45" spans="1:94" x14ac:dyDescent="0.35">
      <c r="A45" t="s">
        <v>277</v>
      </c>
      <c r="B45" t="s">
        <v>278</v>
      </c>
      <c r="C45" t="s">
        <v>26</v>
      </c>
      <c r="D45" s="1">
        <v>264298</v>
      </c>
      <c r="E45" s="1">
        <v>179202</v>
      </c>
      <c r="F45" s="1">
        <v>85096</v>
      </c>
      <c r="G45" s="1">
        <v>223258</v>
      </c>
      <c r="H45" s="1">
        <v>41040</v>
      </c>
      <c r="I45" s="1">
        <v>215035</v>
      </c>
      <c r="J45" s="1">
        <v>8223</v>
      </c>
      <c r="K45" s="1">
        <v>145334</v>
      </c>
      <c r="L45" s="1">
        <v>69701</v>
      </c>
      <c r="M45" s="1">
        <v>8159</v>
      </c>
      <c r="N45" s="1">
        <v>70481</v>
      </c>
      <c r="O45" s="1">
        <v>193817</v>
      </c>
      <c r="P45" s="1">
        <v>248916</v>
      </c>
      <c r="Q45" s="1">
        <v>15382</v>
      </c>
      <c r="R45" s="17">
        <f t="shared" si="6"/>
        <v>0.96316817314497127</v>
      </c>
      <c r="S45" s="17">
        <f t="shared" si="7"/>
        <v>3.6831826855028713E-2</v>
      </c>
      <c r="T45" s="17">
        <f t="shared" si="8"/>
        <v>0.32413793103448274</v>
      </c>
      <c r="U45" s="17">
        <f t="shared" si="9"/>
        <v>0.32570431861005378</v>
      </c>
      <c r="V45" s="1">
        <v>140932</v>
      </c>
      <c r="W45" s="1">
        <v>28721</v>
      </c>
      <c r="X45" s="1">
        <v>44538</v>
      </c>
      <c r="Y45" s="1">
        <v>844</v>
      </c>
      <c r="Z45" s="1">
        <v>4030</v>
      </c>
      <c r="AA45" s="1">
        <v>266</v>
      </c>
      <c r="AB45" s="1">
        <v>1121</v>
      </c>
      <c r="AC45" s="1">
        <v>79867</v>
      </c>
      <c r="AD45" s="1">
        <v>11579</v>
      </c>
      <c r="AE45" s="1">
        <v>4228</v>
      </c>
      <c r="AF45" s="1">
        <v>9635</v>
      </c>
      <c r="AG45" s="1">
        <v>1649</v>
      </c>
      <c r="AH45" s="1">
        <v>1269</v>
      </c>
      <c r="AI45" s="1">
        <v>3411</v>
      </c>
      <c r="AJ45" s="1">
        <v>1041</v>
      </c>
      <c r="AK45" s="1">
        <v>45825</v>
      </c>
      <c r="AL45" s="1">
        <v>0</v>
      </c>
      <c r="AM45" s="1">
        <v>4580</v>
      </c>
      <c r="AN45" s="1">
        <v>15321</v>
      </c>
      <c r="AO45" s="1">
        <v>1799</v>
      </c>
      <c r="AP45" s="1">
        <v>496</v>
      </c>
      <c r="AQ45" s="1">
        <v>3301</v>
      </c>
      <c r="AR45" s="1">
        <v>4088</v>
      </c>
      <c r="AS45" s="1">
        <v>18101</v>
      </c>
      <c r="AT45" s="1">
        <v>3428</v>
      </c>
      <c r="AU45" s="13">
        <v>12169.5</v>
      </c>
      <c r="AV45" s="13">
        <v>12646.4</v>
      </c>
      <c r="AW45" s="13">
        <v>11023</v>
      </c>
      <c r="AX45" s="13">
        <v>13432.5</v>
      </c>
      <c r="AY45" s="13">
        <v>9265.9</v>
      </c>
      <c r="AZ45" s="13">
        <v>20600.2</v>
      </c>
      <c r="BA45" s="13">
        <v>11858.7</v>
      </c>
      <c r="BB45" s="13">
        <v>10761.5</v>
      </c>
      <c r="BC45" s="13">
        <v>12740.5</v>
      </c>
      <c r="BD45" s="13">
        <v>7000</v>
      </c>
      <c r="BE45" s="13">
        <v>10000</v>
      </c>
      <c r="BF45" s="28">
        <v>15000</v>
      </c>
      <c r="BG45" s="28">
        <v>64500</v>
      </c>
      <c r="BI45" s="28">
        <v>612004.58109999995</v>
      </c>
      <c r="BJ45" s="30">
        <v>3.3325005893934501E-2</v>
      </c>
      <c r="BK45" s="31">
        <f t="shared" si="10"/>
        <v>50.290035013763912</v>
      </c>
      <c r="BL45" s="29" t="s">
        <v>120</v>
      </c>
      <c r="BM45" s="28">
        <v>45367.191310000002</v>
      </c>
      <c r="BN45" s="30">
        <v>0.102123157211073</v>
      </c>
      <c r="BO45" s="29" t="s">
        <v>120</v>
      </c>
      <c r="BP45" s="32">
        <f t="shared" si="11"/>
        <v>3.7279420937589878</v>
      </c>
      <c r="BQ45" s="29">
        <v>15273</v>
      </c>
      <c r="BR45" s="29">
        <v>11077.9</v>
      </c>
      <c r="BS45" s="29">
        <v>9199.9</v>
      </c>
      <c r="BT45" s="29">
        <v>14076.2</v>
      </c>
      <c r="BU45" s="29">
        <v>5690.7</v>
      </c>
      <c r="BV45" s="29">
        <v>13786.7</v>
      </c>
      <c r="BW45" s="29">
        <v>2604.5</v>
      </c>
      <c r="BX45" s="29">
        <v>10290.200000000001</v>
      </c>
      <c r="BY45" s="29">
        <v>7927.1</v>
      </c>
      <c r="BZ45" s="29">
        <v>2135.5</v>
      </c>
      <c r="CA45" s="29">
        <v>7591.5</v>
      </c>
      <c r="CB45" s="29">
        <v>13287.9</v>
      </c>
      <c r="CC45" s="29">
        <v>14580</v>
      </c>
      <c r="CD45" s="29">
        <v>4593.7</v>
      </c>
      <c r="CE45" s="29">
        <v>562.70000000000005</v>
      </c>
      <c r="CF45" s="29">
        <v>678.7</v>
      </c>
      <c r="CG45" s="29">
        <v>977</v>
      </c>
      <c r="CH45" s="29">
        <v>626.4</v>
      </c>
      <c r="CI45" s="29">
        <v>817</v>
      </c>
      <c r="CJ45" s="29">
        <v>3064.4</v>
      </c>
      <c r="CK45" s="29">
        <v>555.4</v>
      </c>
      <c r="CL45" s="29">
        <v>853.8</v>
      </c>
      <c r="CM45" s="29">
        <v>741.3</v>
      </c>
      <c r="CN45" s="29">
        <v>510.2</v>
      </c>
      <c r="CO45" s="29">
        <v>510.2</v>
      </c>
      <c r="CP45" s="29">
        <v>816.3</v>
      </c>
    </row>
    <row r="46" spans="1:94" x14ac:dyDescent="0.35">
      <c r="A46" t="s">
        <v>279</v>
      </c>
      <c r="B46" t="s">
        <v>280</v>
      </c>
      <c r="C46" t="s">
        <v>26</v>
      </c>
      <c r="D46" s="1">
        <v>269896</v>
      </c>
      <c r="E46" s="1">
        <v>244381</v>
      </c>
      <c r="F46" s="1">
        <v>25515</v>
      </c>
      <c r="G46" s="1">
        <v>217643</v>
      </c>
      <c r="H46" s="1">
        <v>52253</v>
      </c>
      <c r="I46" s="1">
        <v>209175</v>
      </c>
      <c r="J46" s="1">
        <v>8468</v>
      </c>
      <c r="K46" s="1">
        <v>154062</v>
      </c>
      <c r="L46" s="1">
        <v>55113</v>
      </c>
      <c r="M46" s="1">
        <v>10824</v>
      </c>
      <c r="N46" s="1">
        <v>62386</v>
      </c>
      <c r="O46" s="1">
        <v>207510</v>
      </c>
      <c r="P46" s="1">
        <v>259987</v>
      </c>
      <c r="Q46" s="1">
        <v>9909</v>
      </c>
      <c r="R46" s="17">
        <f t="shared" si="6"/>
        <v>0.96109224739596499</v>
      </c>
      <c r="S46" s="17">
        <f t="shared" si="7"/>
        <v>3.8907752604035048E-2</v>
      </c>
      <c r="T46" s="17">
        <f t="shared" si="8"/>
        <v>0.26347794908569377</v>
      </c>
      <c r="U46" s="17">
        <f t="shared" si="9"/>
        <v>0.27568026202685481</v>
      </c>
      <c r="V46" s="1">
        <v>154063</v>
      </c>
      <c r="W46" s="1">
        <v>32815</v>
      </c>
      <c r="X46" s="1">
        <v>20677</v>
      </c>
      <c r="Y46" s="1">
        <v>1620</v>
      </c>
      <c r="Z46" s="1">
        <v>4593</v>
      </c>
      <c r="AA46" s="1">
        <v>2183</v>
      </c>
      <c r="AB46" s="1">
        <v>7771</v>
      </c>
      <c r="AC46" s="1">
        <v>105075</v>
      </c>
      <c r="AD46" s="1">
        <v>16464</v>
      </c>
      <c r="AE46" s="1">
        <v>2628</v>
      </c>
      <c r="AF46" s="1">
        <v>7342</v>
      </c>
      <c r="AG46" s="1">
        <v>5445</v>
      </c>
      <c r="AH46" s="1">
        <v>1442</v>
      </c>
      <c r="AI46" s="1">
        <v>1306</v>
      </c>
      <c r="AJ46" s="1">
        <v>1192</v>
      </c>
      <c r="AK46" s="1">
        <v>13994</v>
      </c>
      <c r="AL46" s="1">
        <v>458</v>
      </c>
      <c r="AM46" s="1">
        <v>3266</v>
      </c>
      <c r="AN46" s="1">
        <v>5159</v>
      </c>
      <c r="AO46" s="1">
        <v>1317</v>
      </c>
      <c r="AP46" s="1">
        <v>744</v>
      </c>
      <c r="AQ46" s="1">
        <v>2495</v>
      </c>
      <c r="AR46" s="1">
        <v>4590</v>
      </c>
      <c r="AS46" s="1">
        <v>21207</v>
      </c>
      <c r="AT46" s="1">
        <v>504</v>
      </c>
      <c r="AU46" s="13">
        <v>12857.6</v>
      </c>
      <c r="AV46" s="13">
        <v>13051</v>
      </c>
      <c r="AW46" s="13">
        <v>11147.5</v>
      </c>
      <c r="AX46" s="13">
        <v>13976.8</v>
      </c>
      <c r="AY46" s="13">
        <v>9980.5</v>
      </c>
      <c r="AZ46" s="13">
        <v>11428</v>
      </c>
      <c r="BA46" s="13">
        <v>12900.3</v>
      </c>
      <c r="BB46" s="13">
        <v>11462.1</v>
      </c>
      <c r="BC46" s="13">
        <v>13393.2</v>
      </c>
      <c r="BD46" s="13">
        <v>8000</v>
      </c>
      <c r="BE46" s="13">
        <v>10750</v>
      </c>
      <c r="BF46" s="28">
        <v>15050</v>
      </c>
      <c r="BG46" s="28">
        <v>150000</v>
      </c>
      <c r="BI46" s="28">
        <v>856067.75123000005</v>
      </c>
      <c r="BJ46" s="30">
        <v>2.82839066991603E-2</v>
      </c>
      <c r="BK46" s="31">
        <f t="shared" si="10"/>
        <v>66.580680004822057</v>
      </c>
      <c r="BL46" s="29" t="s">
        <v>120</v>
      </c>
      <c r="BM46" s="28">
        <v>47905.037149999996</v>
      </c>
      <c r="BN46" s="30">
        <v>0.104292785508209</v>
      </c>
      <c r="BO46" s="29" t="s">
        <v>120</v>
      </c>
      <c r="BP46" s="32">
        <f t="shared" si="11"/>
        <v>3.7258148604716275</v>
      </c>
      <c r="BQ46" s="29">
        <v>16016.1</v>
      </c>
      <c r="BR46" s="29">
        <v>15216.6</v>
      </c>
      <c r="BS46" s="29">
        <v>4411.3</v>
      </c>
      <c r="BT46" s="29">
        <v>14274.6</v>
      </c>
      <c r="BU46" s="29">
        <v>7509.9</v>
      </c>
      <c r="BV46" s="29">
        <v>14133.6</v>
      </c>
      <c r="BW46" s="29">
        <v>1944.1</v>
      </c>
      <c r="BX46" s="29">
        <v>11375.6</v>
      </c>
      <c r="BY46" s="29">
        <v>8292.2999999999993</v>
      </c>
      <c r="BZ46" s="29">
        <v>3347.4</v>
      </c>
      <c r="CA46" s="29">
        <v>10102.4</v>
      </c>
      <c r="CB46" s="29">
        <v>12503.9</v>
      </c>
      <c r="CC46" s="29">
        <v>15761.6</v>
      </c>
      <c r="CD46" s="29">
        <v>3143.7</v>
      </c>
      <c r="CE46" s="29">
        <v>470.7</v>
      </c>
      <c r="CF46" s="29">
        <v>499.7</v>
      </c>
      <c r="CG46" s="29">
        <v>1156.5999999999999</v>
      </c>
      <c r="CH46" s="29">
        <v>542.9</v>
      </c>
      <c r="CI46" s="29">
        <v>847.9</v>
      </c>
      <c r="CJ46" s="29">
        <v>1911.7</v>
      </c>
      <c r="CK46" s="29">
        <v>480.9</v>
      </c>
      <c r="CL46" s="29">
        <v>901.9</v>
      </c>
      <c r="CM46" s="29">
        <v>580.9</v>
      </c>
      <c r="CN46" s="29">
        <v>408.2</v>
      </c>
      <c r="CO46" s="29">
        <v>739.8</v>
      </c>
      <c r="CP46" s="29">
        <v>1109.7</v>
      </c>
    </row>
    <row r="47" spans="1:94" x14ac:dyDescent="0.35">
      <c r="A47" t="s">
        <v>281</v>
      </c>
      <c r="B47" t="s">
        <v>282</v>
      </c>
      <c r="C47" t="s">
        <v>26</v>
      </c>
      <c r="D47" s="1">
        <v>192786</v>
      </c>
      <c r="E47" s="1">
        <v>164641</v>
      </c>
      <c r="F47" s="1">
        <v>28145</v>
      </c>
      <c r="G47" s="1">
        <v>157512</v>
      </c>
      <c r="H47" s="1">
        <v>35274</v>
      </c>
      <c r="I47" s="1">
        <v>149579</v>
      </c>
      <c r="J47" s="1">
        <v>7933</v>
      </c>
      <c r="K47" s="1">
        <v>103286</v>
      </c>
      <c r="L47" s="1">
        <v>46293</v>
      </c>
      <c r="M47" s="1">
        <v>6362</v>
      </c>
      <c r="N47" s="1">
        <v>32449</v>
      </c>
      <c r="O47" s="1">
        <v>160337</v>
      </c>
      <c r="P47" s="1">
        <v>186371</v>
      </c>
      <c r="Q47" s="1">
        <v>6415</v>
      </c>
      <c r="R47" s="17">
        <f t="shared" si="6"/>
        <v>0.94963558332063591</v>
      </c>
      <c r="S47" s="17">
        <f t="shared" si="7"/>
        <v>5.0364416679364109E-2</v>
      </c>
      <c r="T47" s="17">
        <f t="shared" si="8"/>
        <v>0.30948863142553434</v>
      </c>
      <c r="U47" s="17">
        <f t="shared" si="9"/>
        <v>0.31427593289969191</v>
      </c>
      <c r="V47" s="1">
        <v>85477</v>
      </c>
      <c r="W47" s="1">
        <v>29935</v>
      </c>
      <c r="X47" s="1">
        <v>32427</v>
      </c>
      <c r="Y47" s="1">
        <v>1740</v>
      </c>
      <c r="Z47" s="1">
        <v>29835</v>
      </c>
      <c r="AA47" s="1">
        <v>0</v>
      </c>
      <c r="AB47" s="1">
        <v>1312</v>
      </c>
      <c r="AC47" s="1">
        <v>2942</v>
      </c>
      <c r="AD47" s="1">
        <v>12908</v>
      </c>
      <c r="AE47" s="1">
        <v>15535</v>
      </c>
      <c r="AF47" s="1">
        <v>15674</v>
      </c>
      <c r="AG47" s="1">
        <v>4972</v>
      </c>
      <c r="AH47" s="1">
        <v>1205</v>
      </c>
      <c r="AI47" s="1">
        <v>4427</v>
      </c>
      <c r="AJ47" s="1">
        <v>1954</v>
      </c>
      <c r="AK47" s="1">
        <v>10785</v>
      </c>
      <c r="AL47" s="1">
        <v>113</v>
      </c>
      <c r="AM47" s="1">
        <v>2154</v>
      </c>
      <c r="AN47" s="1">
        <v>11430</v>
      </c>
      <c r="AO47" s="1">
        <v>948</v>
      </c>
      <c r="AP47" s="1">
        <v>1863</v>
      </c>
      <c r="AQ47" s="1">
        <v>5775</v>
      </c>
      <c r="AR47" s="1">
        <v>3947</v>
      </c>
      <c r="AS47" s="1">
        <v>20796</v>
      </c>
      <c r="AT47" s="1">
        <v>1004</v>
      </c>
      <c r="AU47" s="13">
        <v>11358.6</v>
      </c>
      <c r="AV47" s="13">
        <v>11942</v>
      </c>
      <c r="AW47" s="13">
        <v>6818.8</v>
      </c>
      <c r="AX47" s="13">
        <v>13109.5</v>
      </c>
      <c r="AY47" s="13">
        <v>7189.2</v>
      </c>
      <c r="AZ47" s="13">
        <v>20928.5</v>
      </c>
      <c r="BA47" s="13">
        <v>10916.6</v>
      </c>
      <c r="BB47" s="13">
        <v>11435.4</v>
      </c>
      <c r="BC47" s="13">
        <v>11343.6</v>
      </c>
      <c r="BD47" s="13">
        <v>6000</v>
      </c>
      <c r="BE47" s="13">
        <v>9776.2999999999993</v>
      </c>
      <c r="BF47" s="28">
        <v>14000</v>
      </c>
      <c r="BG47" s="28">
        <v>83333</v>
      </c>
      <c r="BI47" s="28">
        <v>917093.01890000002</v>
      </c>
      <c r="BJ47" s="30">
        <v>1.8145618215446201E-2</v>
      </c>
      <c r="BK47" s="31">
        <f t="shared" si="10"/>
        <v>80.739969617734573</v>
      </c>
      <c r="BL47" s="29" t="s">
        <v>110</v>
      </c>
      <c r="BM47" s="28">
        <v>49447.236960000002</v>
      </c>
      <c r="BN47" s="30">
        <v>9.4489352953978298E-2</v>
      </c>
      <c r="BO47" s="29" t="s">
        <v>120</v>
      </c>
      <c r="BP47" s="32">
        <f t="shared" si="11"/>
        <v>4.3532862289366649</v>
      </c>
      <c r="BQ47" s="29">
        <v>11454.8</v>
      </c>
      <c r="BR47" s="29">
        <v>10399</v>
      </c>
      <c r="BS47" s="29">
        <v>4104.7</v>
      </c>
      <c r="BT47" s="29">
        <v>10438.700000000001</v>
      </c>
      <c r="BU47" s="29">
        <v>4006.9</v>
      </c>
      <c r="BV47" s="29">
        <v>10130.700000000001</v>
      </c>
      <c r="BW47" s="29">
        <v>2133.6999999999998</v>
      </c>
      <c r="BX47" s="29">
        <v>8591.7000000000007</v>
      </c>
      <c r="BY47" s="29">
        <v>4946.5</v>
      </c>
      <c r="BZ47" s="29">
        <v>1604</v>
      </c>
      <c r="CA47" s="29">
        <v>4556.6000000000004</v>
      </c>
      <c r="CB47" s="29">
        <v>10500.7</v>
      </c>
      <c r="CC47" s="29">
        <v>11319.1</v>
      </c>
      <c r="CD47" s="29">
        <v>1713.8</v>
      </c>
      <c r="CE47" s="29">
        <v>841.6</v>
      </c>
      <c r="CF47" s="29">
        <v>901.1</v>
      </c>
      <c r="CG47" s="29">
        <v>808.6</v>
      </c>
      <c r="CH47" s="29">
        <v>1031.2</v>
      </c>
      <c r="CI47" s="29">
        <v>607</v>
      </c>
      <c r="CJ47" s="29">
        <v>2466.1</v>
      </c>
      <c r="CK47" s="29">
        <v>870.4</v>
      </c>
      <c r="CL47" s="29">
        <v>3018.7</v>
      </c>
      <c r="CM47" s="29">
        <v>813.3</v>
      </c>
      <c r="CN47" s="29">
        <v>369.9</v>
      </c>
      <c r="CO47" s="29">
        <v>636.70000000000005</v>
      </c>
      <c r="CP47" s="29">
        <v>1689.5</v>
      </c>
    </row>
    <row r="48" spans="1:94" x14ac:dyDescent="0.35">
      <c r="A48" t="s">
        <v>283</v>
      </c>
      <c r="B48" t="s">
        <v>166</v>
      </c>
      <c r="C48" t="s">
        <v>26</v>
      </c>
      <c r="D48" s="1">
        <v>95369</v>
      </c>
      <c r="E48" s="1">
        <v>59912</v>
      </c>
      <c r="F48" s="1">
        <v>35457</v>
      </c>
      <c r="G48" s="1">
        <v>80860</v>
      </c>
      <c r="H48" s="1">
        <v>14509</v>
      </c>
      <c r="I48" s="1">
        <v>78649</v>
      </c>
      <c r="J48" s="1">
        <v>2211</v>
      </c>
      <c r="K48" s="1">
        <v>57530</v>
      </c>
      <c r="L48" s="1">
        <v>21119</v>
      </c>
      <c r="M48" s="1">
        <v>1391</v>
      </c>
      <c r="N48" s="1">
        <v>16143</v>
      </c>
      <c r="O48" s="1">
        <v>79226</v>
      </c>
      <c r="P48" s="1">
        <v>94830</v>
      </c>
      <c r="Q48" s="1">
        <v>539</v>
      </c>
      <c r="R48" s="17">
        <f t="shared" si="6"/>
        <v>0.97265644323522138</v>
      </c>
      <c r="S48" s="17">
        <f t="shared" si="7"/>
        <v>2.7343556764778631E-2</v>
      </c>
      <c r="T48" s="17">
        <f t="shared" si="8"/>
        <v>0.26852216811402563</v>
      </c>
      <c r="U48" s="17">
        <f t="shared" si="9"/>
        <v>0.25921421006826117</v>
      </c>
      <c r="V48" s="1">
        <v>39700</v>
      </c>
      <c r="W48" s="1">
        <v>13957</v>
      </c>
      <c r="X48" s="1">
        <v>23548</v>
      </c>
      <c r="Y48" s="1">
        <v>1444</v>
      </c>
      <c r="Z48" s="1">
        <v>9520</v>
      </c>
      <c r="AA48" s="1">
        <v>56</v>
      </c>
      <c r="AB48" s="1">
        <v>54</v>
      </c>
      <c r="AC48" s="1">
        <v>803</v>
      </c>
      <c r="AD48" s="1">
        <v>6539</v>
      </c>
      <c r="AE48" s="1">
        <v>4065</v>
      </c>
      <c r="AF48" s="1">
        <v>5120</v>
      </c>
      <c r="AG48" s="1">
        <v>323</v>
      </c>
      <c r="AH48" s="1">
        <v>1696</v>
      </c>
      <c r="AI48" s="1">
        <v>60</v>
      </c>
      <c r="AJ48" s="1">
        <v>0</v>
      </c>
      <c r="AK48" s="1">
        <v>36950</v>
      </c>
      <c r="AL48" s="1">
        <v>0</v>
      </c>
      <c r="AM48" s="1">
        <v>124</v>
      </c>
      <c r="AN48" s="1">
        <v>5618</v>
      </c>
      <c r="AO48" s="1">
        <v>76</v>
      </c>
      <c r="AP48" s="1">
        <v>158</v>
      </c>
      <c r="AQ48" s="1">
        <v>740</v>
      </c>
      <c r="AR48" s="1">
        <v>702</v>
      </c>
      <c r="AS48" s="1">
        <v>5408</v>
      </c>
      <c r="AT48" s="1">
        <v>637</v>
      </c>
      <c r="AU48" s="13">
        <v>10773.4</v>
      </c>
      <c r="AV48" s="13">
        <v>10939.9</v>
      </c>
      <c r="AW48" s="13">
        <v>10170.299999999999</v>
      </c>
      <c r="AX48" s="13">
        <v>12084.3</v>
      </c>
      <c r="AY48" s="13">
        <v>7022.4</v>
      </c>
      <c r="AZ48" s="13">
        <v>9643.7999999999993</v>
      </c>
      <c r="BA48" s="13">
        <v>10778.2</v>
      </c>
      <c r="BB48" s="13">
        <v>11495.1</v>
      </c>
      <c r="BC48" s="13">
        <v>10624.5</v>
      </c>
      <c r="BD48" s="13">
        <v>6000</v>
      </c>
      <c r="BE48" s="13">
        <v>8864.2999999999993</v>
      </c>
      <c r="BF48" s="28">
        <v>12900</v>
      </c>
      <c r="BG48" s="28">
        <v>200000</v>
      </c>
      <c r="BI48" s="28">
        <v>444070</v>
      </c>
      <c r="BJ48" s="30">
        <v>3.2038891800516098E-2</v>
      </c>
      <c r="BK48" s="31">
        <f t="shared" si="10"/>
        <v>41.219113743108025</v>
      </c>
      <c r="BL48" s="29" t="s">
        <v>120</v>
      </c>
      <c r="BM48" s="28">
        <v>50202.165220000003</v>
      </c>
      <c r="BN48" s="30">
        <v>8.9831448273702999E-2</v>
      </c>
      <c r="BO48" s="29" t="s">
        <v>120</v>
      </c>
      <c r="BP48" s="32">
        <f t="shared" si="11"/>
        <v>4.6598256093712296</v>
      </c>
      <c r="BQ48" s="29">
        <v>8653.4</v>
      </c>
      <c r="BR48" s="29">
        <v>5771.5</v>
      </c>
      <c r="BS48" s="29">
        <v>5792.4</v>
      </c>
      <c r="BT48" s="29">
        <v>7886.4</v>
      </c>
      <c r="BU48" s="29">
        <v>3109.4</v>
      </c>
      <c r="BV48" s="29">
        <v>7813.2</v>
      </c>
      <c r="BW48" s="29">
        <v>1063.4000000000001</v>
      </c>
      <c r="BX48" s="29">
        <v>6683.4</v>
      </c>
      <c r="BY48" s="29">
        <v>3722.3</v>
      </c>
      <c r="BZ48" s="29">
        <v>801.2</v>
      </c>
      <c r="CA48" s="29">
        <v>3544.9</v>
      </c>
      <c r="CB48" s="29">
        <v>7883.6</v>
      </c>
      <c r="CC48" s="29">
        <v>8649.9</v>
      </c>
      <c r="CD48" s="29">
        <v>250.7</v>
      </c>
      <c r="CE48" s="29">
        <v>997</v>
      </c>
      <c r="CF48" s="29">
        <v>1258.5</v>
      </c>
      <c r="CG48" s="29">
        <v>778.6</v>
      </c>
      <c r="CH48" s="29">
        <v>1283.5</v>
      </c>
      <c r="CI48" s="29">
        <v>792.7</v>
      </c>
      <c r="CJ48" s="29">
        <v>1369.4</v>
      </c>
      <c r="CK48" s="29">
        <v>1001.4</v>
      </c>
      <c r="CL48" s="29">
        <v>1286.5</v>
      </c>
      <c r="CM48" s="29">
        <v>1171.2</v>
      </c>
      <c r="CN48" s="29">
        <v>496.2</v>
      </c>
      <c r="CO48" s="29">
        <v>760.4</v>
      </c>
      <c r="CP48" s="29">
        <v>765.3</v>
      </c>
    </row>
    <row r="49" spans="1:94" x14ac:dyDescent="0.35">
      <c r="A49" t="s">
        <v>284</v>
      </c>
      <c r="B49" t="s">
        <v>285</v>
      </c>
      <c r="C49" t="s">
        <v>26</v>
      </c>
      <c r="D49" s="1">
        <v>374517</v>
      </c>
      <c r="E49" s="1">
        <v>204858</v>
      </c>
      <c r="F49" s="1">
        <v>169659</v>
      </c>
      <c r="G49" s="1">
        <v>292751</v>
      </c>
      <c r="H49" s="1">
        <v>81766</v>
      </c>
      <c r="I49" s="1">
        <v>286444</v>
      </c>
      <c r="J49" s="1">
        <v>6307</v>
      </c>
      <c r="K49" s="1">
        <v>225895</v>
      </c>
      <c r="L49" s="1">
        <v>60549</v>
      </c>
      <c r="M49" s="1">
        <v>5804</v>
      </c>
      <c r="N49" s="1">
        <v>72390</v>
      </c>
      <c r="O49" s="1">
        <v>302127</v>
      </c>
      <c r="P49" s="1">
        <v>293764</v>
      </c>
      <c r="Q49" s="1">
        <v>80753</v>
      </c>
      <c r="R49" s="17">
        <f t="shared" si="6"/>
        <v>0.97845609408678369</v>
      </c>
      <c r="S49" s="17">
        <f t="shared" si="7"/>
        <v>2.1543905913216352E-2</v>
      </c>
      <c r="T49" s="17">
        <f t="shared" si="8"/>
        <v>0.211381631313625</v>
      </c>
      <c r="U49" s="17">
        <f t="shared" si="9"/>
        <v>0.19400988473153422</v>
      </c>
      <c r="V49" s="1">
        <v>210390</v>
      </c>
      <c r="W49" s="1">
        <v>29216</v>
      </c>
      <c r="X49" s="1">
        <v>42967</v>
      </c>
      <c r="Y49" s="1">
        <v>3871</v>
      </c>
      <c r="Z49" s="1">
        <v>164</v>
      </c>
      <c r="AA49" s="1">
        <v>0</v>
      </c>
      <c r="AB49" s="1">
        <v>0</v>
      </c>
      <c r="AC49" s="1">
        <v>700</v>
      </c>
      <c r="AD49" s="1">
        <v>2175</v>
      </c>
      <c r="AE49" s="1">
        <v>2753</v>
      </c>
      <c r="AF49" s="1">
        <v>10435</v>
      </c>
      <c r="AG49" s="1">
        <v>342</v>
      </c>
      <c r="AH49" s="1">
        <v>348</v>
      </c>
      <c r="AI49" s="1">
        <v>3729</v>
      </c>
      <c r="AJ49" s="1">
        <v>0</v>
      </c>
      <c r="AK49" s="1">
        <v>157</v>
      </c>
      <c r="AL49" s="1">
        <v>0</v>
      </c>
      <c r="AM49" s="1">
        <v>202</v>
      </c>
      <c r="AN49" s="1">
        <v>10865</v>
      </c>
      <c r="AO49" s="1">
        <v>236057</v>
      </c>
      <c r="AP49" s="1">
        <v>1071</v>
      </c>
      <c r="AQ49" s="1">
        <v>511</v>
      </c>
      <c r="AR49" s="1">
        <v>5638</v>
      </c>
      <c r="AS49" s="1">
        <v>9778</v>
      </c>
      <c r="AT49" s="1">
        <v>1519</v>
      </c>
      <c r="AU49" s="13">
        <v>17448.8</v>
      </c>
      <c r="AV49" s="13">
        <v>18652.7</v>
      </c>
      <c r="AW49" s="13">
        <v>15404.5</v>
      </c>
      <c r="AX49" s="13">
        <v>19337.400000000001</v>
      </c>
      <c r="AY49" s="13">
        <v>8875.9</v>
      </c>
      <c r="AZ49" s="13">
        <v>21158.7</v>
      </c>
      <c r="BA49" s="13">
        <v>16597.5</v>
      </c>
      <c r="BB49" s="13">
        <v>10028</v>
      </c>
      <c r="BC49" s="13">
        <v>19579.3</v>
      </c>
      <c r="BD49" s="13">
        <v>8000</v>
      </c>
      <c r="BE49" s="13">
        <v>15000</v>
      </c>
      <c r="BF49" s="28">
        <v>20000</v>
      </c>
      <c r="BG49" s="28">
        <v>129000</v>
      </c>
      <c r="BI49" s="28">
        <v>1323815.3999999999</v>
      </c>
      <c r="BJ49" s="30">
        <v>3.24146540110841E-2</v>
      </c>
      <c r="BK49" s="31">
        <f t="shared" si="10"/>
        <v>75.868564027325661</v>
      </c>
      <c r="BL49" s="29" t="s">
        <v>113</v>
      </c>
      <c r="BM49" s="28">
        <v>50576.466220000002</v>
      </c>
      <c r="BN49" s="30">
        <v>0.122084973100236</v>
      </c>
      <c r="BO49" s="29" t="s">
        <v>107</v>
      </c>
      <c r="BP49" s="32">
        <f t="shared" si="11"/>
        <v>2.8985641545550411</v>
      </c>
      <c r="BQ49" s="29">
        <v>25700.6</v>
      </c>
      <c r="BR49" s="29">
        <v>14302</v>
      </c>
      <c r="BS49" s="29">
        <v>20653.2</v>
      </c>
      <c r="BT49" s="29">
        <v>24101.1</v>
      </c>
      <c r="BU49" s="29">
        <v>8146.8</v>
      </c>
      <c r="BV49" s="29">
        <v>24017.9</v>
      </c>
      <c r="BW49" s="29">
        <v>2077</v>
      </c>
      <c r="BX49" s="29">
        <v>22911.3</v>
      </c>
      <c r="BY49" s="29">
        <v>7691.5</v>
      </c>
      <c r="BZ49" s="29">
        <v>1760.2</v>
      </c>
      <c r="CA49" s="29">
        <v>9232.2999999999993</v>
      </c>
      <c r="CB49" s="29">
        <v>23563.200000000001</v>
      </c>
      <c r="CC49" s="29">
        <v>18194.8</v>
      </c>
      <c r="CD49" s="29">
        <v>18126.099999999999</v>
      </c>
      <c r="CE49" s="29">
        <v>1537.1</v>
      </c>
      <c r="CF49" s="29">
        <v>2268.9</v>
      </c>
      <c r="CG49" s="29">
        <v>1718.4</v>
      </c>
      <c r="CH49" s="29">
        <v>1829.8</v>
      </c>
      <c r="CI49" s="29">
        <v>1122.7</v>
      </c>
      <c r="CJ49" s="29">
        <v>1626.8</v>
      </c>
      <c r="CK49" s="29">
        <v>1837.1</v>
      </c>
      <c r="CL49" s="29">
        <v>1068.0999999999999</v>
      </c>
      <c r="CM49" s="29">
        <v>1755.8</v>
      </c>
      <c r="CN49" s="29">
        <v>1267.5</v>
      </c>
      <c r="CO49" s="29">
        <v>1530.6</v>
      </c>
      <c r="CP49" s="29">
        <v>1530.6</v>
      </c>
    </row>
    <row r="50" spans="1:94" x14ac:dyDescent="0.35">
      <c r="A50" t="s">
        <v>286</v>
      </c>
      <c r="B50" t="s">
        <v>287</v>
      </c>
      <c r="C50" t="s">
        <v>26</v>
      </c>
      <c r="D50" s="1">
        <v>361881</v>
      </c>
      <c r="E50" s="1">
        <v>58949</v>
      </c>
      <c r="F50" s="1">
        <v>302932</v>
      </c>
      <c r="G50" s="1">
        <v>277381</v>
      </c>
      <c r="H50" s="1">
        <v>84500</v>
      </c>
      <c r="I50" s="1">
        <v>269579</v>
      </c>
      <c r="J50" s="1">
        <v>7802</v>
      </c>
      <c r="K50" s="1">
        <v>215453</v>
      </c>
      <c r="L50" s="1">
        <v>54126</v>
      </c>
      <c r="M50" s="1">
        <v>2930</v>
      </c>
      <c r="N50" s="1">
        <v>110240</v>
      </c>
      <c r="O50" s="1">
        <v>251641</v>
      </c>
      <c r="P50" s="1">
        <v>354104</v>
      </c>
      <c r="Q50" s="1">
        <v>7777</v>
      </c>
      <c r="R50" s="17">
        <f t="shared" si="6"/>
        <v>0.97187262285448539</v>
      </c>
      <c r="S50" s="17">
        <f t="shared" si="7"/>
        <v>2.8127377145514654E-2</v>
      </c>
      <c r="T50" s="17">
        <f t="shared" si="8"/>
        <v>0.20077973432648685</v>
      </c>
      <c r="U50" s="17">
        <f t="shared" si="9"/>
        <v>0.17922466225085043</v>
      </c>
      <c r="V50" s="1">
        <v>248513</v>
      </c>
      <c r="W50" s="1">
        <v>3867</v>
      </c>
      <c r="X50" s="1">
        <v>9853</v>
      </c>
      <c r="Y50" s="1">
        <v>7346</v>
      </c>
      <c r="Z50" s="1">
        <v>545</v>
      </c>
      <c r="AA50" s="1">
        <v>0</v>
      </c>
      <c r="AB50" s="1">
        <v>0</v>
      </c>
      <c r="AC50" s="1">
        <v>1978</v>
      </c>
      <c r="AD50" s="1">
        <v>9006</v>
      </c>
      <c r="AE50" s="1">
        <v>1353</v>
      </c>
      <c r="AF50" s="1">
        <v>9231</v>
      </c>
      <c r="AG50" s="1">
        <v>1482</v>
      </c>
      <c r="AH50" s="1">
        <v>629</v>
      </c>
      <c r="AI50" s="1">
        <v>0</v>
      </c>
      <c r="AJ50" s="1">
        <v>124</v>
      </c>
      <c r="AK50" s="1">
        <v>219</v>
      </c>
      <c r="AL50" s="1">
        <v>0</v>
      </c>
      <c r="AM50" s="1">
        <v>393</v>
      </c>
      <c r="AN50" s="1">
        <v>7670</v>
      </c>
      <c r="AO50" s="1">
        <v>214659</v>
      </c>
      <c r="AP50" s="1">
        <v>1060</v>
      </c>
      <c r="AQ50" s="1">
        <v>5340</v>
      </c>
      <c r="AR50" s="1">
        <v>9074</v>
      </c>
      <c r="AS50" s="1">
        <v>6165</v>
      </c>
      <c r="AT50" s="1">
        <v>651</v>
      </c>
      <c r="AU50" s="13">
        <v>9858.2999999999993</v>
      </c>
      <c r="AV50" s="13">
        <v>9999.9</v>
      </c>
      <c r="AW50" s="13">
        <v>9823.1</v>
      </c>
      <c r="AX50" s="13">
        <v>10504.3</v>
      </c>
      <c r="AY50" s="13">
        <v>6562.9</v>
      </c>
      <c r="AZ50" s="13">
        <v>10699.2</v>
      </c>
      <c r="BA50" s="13">
        <v>9842.2000000000007</v>
      </c>
      <c r="BB50" s="13">
        <v>7712.9</v>
      </c>
      <c r="BC50" s="13">
        <v>10777.3</v>
      </c>
      <c r="BD50" s="13">
        <v>6764.4</v>
      </c>
      <c r="BE50" s="13">
        <v>9000</v>
      </c>
      <c r="BF50" s="28">
        <v>12000</v>
      </c>
      <c r="BG50" s="28">
        <v>64500</v>
      </c>
      <c r="BI50" s="28">
        <v>822081.4</v>
      </c>
      <c r="BJ50" s="30">
        <v>1.00011245515561E-2</v>
      </c>
      <c r="BK50" s="31">
        <f t="shared" si="10"/>
        <v>83.389773084608919</v>
      </c>
      <c r="BL50" s="29" t="s">
        <v>120</v>
      </c>
      <c r="BM50" s="28">
        <v>46255.986960000002</v>
      </c>
      <c r="BN50" s="30">
        <v>8.3589468875499895E-2</v>
      </c>
      <c r="BO50" s="29" t="s">
        <v>113</v>
      </c>
      <c r="BP50" s="32">
        <f t="shared" si="11"/>
        <v>4.6920855482182535</v>
      </c>
      <c r="BQ50" s="29">
        <v>15246</v>
      </c>
      <c r="BR50" s="29">
        <v>5763.6</v>
      </c>
      <c r="BS50" s="29">
        <v>13659.8</v>
      </c>
      <c r="BT50" s="29">
        <v>13270.8</v>
      </c>
      <c r="BU50" s="29">
        <v>6869.4</v>
      </c>
      <c r="BV50" s="29">
        <v>12988.1</v>
      </c>
      <c r="BW50" s="29">
        <v>1859.4</v>
      </c>
      <c r="BX50" s="29">
        <v>11775.1</v>
      </c>
      <c r="BY50" s="29">
        <v>5414.1</v>
      </c>
      <c r="BZ50" s="29">
        <v>1083</v>
      </c>
      <c r="CA50" s="29">
        <v>8291.1</v>
      </c>
      <c r="CB50" s="29">
        <v>12430.1</v>
      </c>
      <c r="CC50" s="29">
        <v>14996.8</v>
      </c>
      <c r="CD50" s="29">
        <v>2239.6999999999998</v>
      </c>
      <c r="CE50" s="29">
        <v>301.8</v>
      </c>
      <c r="CF50" s="29">
        <v>644.4</v>
      </c>
      <c r="CG50" s="29">
        <v>334.4</v>
      </c>
      <c r="CH50" s="29">
        <v>335.4</v>
      </c>
      <c r="CI50" s="29">
        <v>525.29999999999995</v>
      </c>
      <c r="CJ50" s="29">
        <v>1900.6</v>
      </c>
      <c r="CK50" s="29">
        <v>306</v>
      </c>
      <c r="CL50" s="29">
        <v>352.4</v>
      </c>
      <c r="CM50" s="29">
        <v>392.9</v>
      </c>
      <c r="CN50" s="29">
        <v>255.6</v>
      </c>
      <c r="CO50" s="29">
        <v>510.2</v>
      </c>
      <c r="CP50" s="29">
        <v>510.2</v>
      </c>
    </row>
    <row r="51" spans="1:94" x14ac:dyDescent="0.35">
      <c r="A51" t="s">
        <v>288</v>
      </c>
      <c r="B51" t="s">
        <v>289</v>
      </c>
      <c r="C51" t="s">
        <v>26</v>
      </c>
      <c r="D51" s="1">
        <v>159709</v>
      </c>
      <c r="E51" s="1">
        <v>60098</v>
      </c>
      <c r="F51" s="1">
        <v>99611</v>
      </c>
      <c r="G51" s="1">
        <v>120740</v>
      </c>
      <c r="H51" s="1">
        <v>38969</v>
      </c>
      <c r="I51" s="1">
        <v>117266</v>
      </c>
      <c r="J51" s="1">
        <v>3474</v>
      </c>
      <c r="K51" s="1">
        <v>84544</v>
      </c>
      <c r="L51" s="1">
        <v>32722</v>
      </c>
      <c r="M51" s="1">
        <v>4559</v>
      </c>
      <c r="N51" s="1">
        <v>32516</v>
      </c>
      <c r="O51" s="1">
        <v>127193</v>
      </c>
      <c r="P51" s="1">
        <v>145745</v>
      </c>
      <c r="Q51" s="1">
        <v>13964</v>
      </c>
      <c r="R51" s="17">
        <f t="shared" si="6"/>
        <v>0.97122743084313401</v>
      </c>
      <c r="S51" s="17">
        <f t="shared" si="7"/>
        <v>2.8772569156865994E-2</v>
      </c>
      <c r="T51" s="17">
        <f t="shared" si="8"/>
        <v>0.27904081319393514</v>
      </c>
      <c r="U51" s="17">
        <f t="shared" si="9"/>
        <v>0.25518286383359734</v>
      </c>
      <c r="V51" s="1">
        <v>49943</v>
      </c>
      <c r="W51" s="1">
        <v>14849</v>
      </c>
      <c r="X51" s="1">
        <v>49509</v>
      </c>
      <c r="Y51" s="1">
        <v>2965</v>
      </c>
      <c r="Z51" s="1">
        <v>97</v>
      </c>
      <c r="AA51" s="1">
        <v>0</v>
      </c>
      <c r="AB51" s="1">
        <v>0</v>
      </c>
      <c r="AC51" s="1">
        <v>369</v>
      </c>
      <c r="AD51" s="1">
        <v>1627</v>
      </c>
      <c r="AE51" s="1">
        <v>483</v>
      </c>
      <c r="AF51" s="1">
        <v>7894</v>
      </c>
      <c r="AG51" s="1">
        <v>282</v>
      </c>
      <c r="AH51" s="1">
        <v>163</v>
      </c>
      <c r="AI51" s="1">
        <v>210</v>
      </c>
      <c r="AJ51" s="1">
        <v>0</v>
      </c>
      <c r="AK51" s="1">
        <v>2482</v>
      </c>
      <c r="AL51" s="1">
        <v>112</v>
      </c>
      <c r="AM51" s="1">
        <v>147</v>
      </c>
      <c r="AN51" s="1">
        <v>10848</v>
      </c>
      <c r="AO51" s="1">
        <v>83281</v>
      </c>
      <c r="AP51" s="1">
        <v>1179</v>
      </c>
      <c r="AQ51" s="1">
        <v>1979</v>
      </c>
      <c r="AR51" s="1">
        <v>1493</v>
      </c>
      <c r="AS51" s="1">
        <v>4620</v>
      </c>
      <c r="AT51" s="1">
        <v>0</v>
      </c>
      <c r="AU51" s="13">
        <v>9229.7000000000007</v>
      </c>
      <c r="AV51" s="13">
        <v>9862.6</v>
      </c>
      <c r="AW51" s="13">
        <v>8552.7000000000007</v>
      </c>
      <c r="AX51" s="13">
        <v>10247.9</v>
      </c>
      <c r="AY51" s="13">
        <v>6158.3</v>
      </c>
      <c r="AZ51" s="13">
        <v>11242.6</v>
      </c>
      <c r="BA51" s="13">
        <v>9118.7999999999993</v>
      </c>
      <c r="BB51" s="13">
        <v>8813.2999999999993</v>
      </c>
      <c r="BC51" s="13">
        <v>9370.4</v>
      </c>
      <c r="BD51" s="13">
        <v>6000</v>
      </c>
      <c r="BE51" s="13">
        <v>8600</v>
      </c>
      <c r="BF51" s="28">
        <v>12000</v>
      </c>
      <c r="BG51" s="28">
        <v>19350</v>
      </c>
      <c r="BH51" s="29" t="s">
        <v>243</v>
      </c>
      <c r="BI51" s="28">
        <v>857562.14777000004</v>
      </c>
      <c r="BJ51" s="30">
        <v>4.4111755981690598E-4</v>
      </c>
      <c r="BK51" s="31">
        <f t="shared" si="10"/>
        <v>92.913328468964323</v>
      </c>
      <c r="BL51" s="29" t="s">
        <v>110</v>
      </c>
      <c r="BM51" s="28">
        <v>53356.173770000001</v>
      </c>
      <c r="BN51" s="30">
        <v>7.1145762637651502E-2</v>
      </c>
      <c r="BO51" s="29" t="s">
        <v>120</v>
      </c>
      <c r="BP51" s="32">
        <f t="shared" si="11"/>
        <v>5.7809217818563976</v>
      </c>
      <c r="BQ51" s="29">
        <v>12014.6</v>
      </c>
      <c r="BR51" s="29">
        <v>6081.4</v>
      </c>
      <c r="BS51" s="29">
        <v>9498.2000000000007</v>
      </c>
      <c r="BT51" s="29">
        <v>10289.799999999999</v>
      </c>
      <c r="BU51" s="29">
        <v>5386.1</v>
      </c>
      <c r="BV51" s="29">
        <v>10167.6</v>
      </c>
      <c r="BW51" s="29">
        <v>1404.8</v>
      </c>
      <c r="BX51" s="29">
        <v>8719.7999999999993</v>
      </c>
      <c r="BY51" s="29">
        <v>5281.2</v>
      </c>
      <c r="BZ51" s="29">
        <v>1674.2</v>
      </c>
      <c r="CA51" s="29">
        <v>4453.7</v>
      </c>
      <c r="CB51" s="29">
        <v>10640.8</v>
      </c>
      <c r="CC51" s="29">
        <v>11532.8</v>
      </c>
      <c r="CD51" s="29">
        <v>3152.3</v>
      </c>
      <c r="CE51" s="29">
        <v>489.9</v>
      </c>
      <c r="CF51" s="29">
        <v>1088.5</v>
      </c>
      <c r="CG51" s="29">
        <v>548.4</v>
      </c>
      <c r="CH51" s="29">
        <v>518.79999999999995</v>
      </c>
      <c r="CI51" s="29">
        <v>561.70000000000005</v>
      </c>
      <c r="CJ51" s="29">
        <v>695.3</v>
      </c>
      <c r="CK51" s="29">
        <v>519</v>
      </c>
      <c r="CL51" s="29">
        <v>1553.2</v>
      </c>
      <c r="CM51" s="29">
        <v>674.1</v>
      </c>
      <c r="CN51" s="29">
        <v>725.6</v>
      </c>
      <c r="CO51" s="29">
        <v>510.2</v>
      </c>
      <c r="CP51" s="29">
        <v>1275.5</v>
      </c>
    </row>
    <row r="52" spans="1:94" x14ac:dyDescent="0.35">
      <c r="A52" t="s">
        <v>290</v>
      </c>
      <c r="B52" t="s">
        <v>291</v>
      </c>
      <c r="C52" t="s">
        <v>26</v>
      </c>
      <c r="D52" s="1">
        <v>113152</v>
      </c>
      <c r="E52" s="1">
        <v>29294</v>
      </c>
      <c r="F52" s="1">
        <v>83858</v>
      </c>
      <c r="G52" s="1">
        <v>89904</v>
      </c>
      <c r="H52" s="1">
        <v>23248</v>
      </c>
      <c r="I52" s="1">
        <v>81655</v>
      </c>
      <c r="J52" s="1">
        <v>8249</v>
      </c>
      <c r="K52" s="1">
        <v>44431</v>
      </c>
      <c r="L52" s="1">
        <v>37224</v>
      </c>
      <c r="M52" s="1">
        <v>1000</v>
      </c>
      <c r="N52" s="1">
        <v>66118</v>
      </c>
      <c r="O52" s="1">
        <v>47034</v>
      </c>
      <c r="P52" s="1">
        <v>107101</v>
      </c>
      <c r="Q52" s="1">
        <v>6051</v>
      </c>
      <c r="R52" s="17">
        <f t="shared" si="6"/>
        <v>0.90824657412350951</v>
      </c>
      <c r="S52" s="17">
        <f t="shared" si="7"/>
        <v>9.1753425876490477E-2</v>
      </c>
      <c r="T52" s="17">
        <f t="shared" si="8"/>
        <v>0.45586920580491092</v>
      </c>
      <c r="U52" s="17">
        <f t="shared" si="9"/>
        <v>0.41071302319004527</v>
      </c>
      <c r="V52" s="1">
        <v>49307</v>
      </c>
      <c r="W52" s="1">
        <v>3114</v>
      </c>
      <c r="X52" s="1">
        <v>24646</v>
      </c>
      <c r="Y52" s="1">
        <v>4588</v>
      </c>
      <c r="Z52" s="1">
        <v>138</v>
      </c>
      <c r="AA52" s="1">
        <v>0</v>
      </c>
      <c r="AB52" s="1">
        <v>0</v>
      </c>
      <c r="AC52" s="1">
        <v>0</v>
      </c>
      <c r="AD52" s="1">
        <v>3635</v>
      </c>
      <c r="AE52" s="1">
        <v>785</v>
      </c>
      <c r="AF52" s="1">
        <v>8432</v>
      </c>
      <c r="AG52" s="1">
        <v>433</v>
      </c>
      <c r="AH52" s="1">
        <v>522</v>
      </c>
      <c r="AI52" s="1">
        <v>498</v>
      </c>
      <c r="AJ52" s="1">
        <v>0</v>
      </c>
      <c r="AK52" s="1">
        <v>917</v>
      </c>
      <c r="AL52" s="1">
        <v>0</v>
      </c>
      <c r="AM52" s="1">
        <v>106</v>
      </c>
      <c r="AN52" s="1">
        <v>10031</v>
      </c>
      <c r="AO52" s="1">
        <v>42724</v>
      </c>
      <c r="AP52" s="1">
        <v>1400</v>
      </c>
      <c r="AQ52" s="1">
        <v>2914</v>
      </c>
      <c r="AR52" s="1">
        <v>4942</v>
      </c>
      <c r="AS52" s="1">
        <v>4178</v>
      </c>
      <c r="AT52" s="1">
        <v>0</v>
      </c>
      <c r="AU52" s="13">
        <v>8638.7999999999993</v>
      </c>
      <c r="AV52" s="13">
        <v>10122.700000000001</v>
      </c>
      <c r="AW52" s="13">
        <v>7893.3</v>
      </c>
      <c r="AX52" s="13">
        <v>9706.7999999999993</v>
      </c>
      <c r="AY52" s="13">
        <v>6381</v>
      </c>
      <c r="AZ52" s="13">
        <v>13332.4</v>
      </c>
      <c r="BA52" s="13">
        <v>8406</v>
      </c>
      <c r="BB52" s="13">
        <v>7348.9</v>
      </c>
      <c r="BC52" s="13">
        <v>10759.9</v>
      </c>
      <c r="BD52" s="13">
        <v>5590</v>
      </c>
      <c r="BE52" s="13">
        <v>8000</v>
      </c>
      <c r="BF52" s="28">
        <v>10633.6</v>
      </c>
      <c r="BG52" s="28">
        <v>25800</v>
      </c>
      <c r="BI52" s="28">
        <v>725611.8</v>
      </c>
      <c r="BJ52" s="29">
        <v>0</v>
      </c>
      <c r="BK52" s="31">
        <f t="shared" si="10"/>
        <v>83.994513126823179</v>
      </c>
      <c r="BL52" s="29" t="s">
        <v>110</v>
      </c>
      <c r="BM52" s="28">
        <v>45668.611109999998</v>
      </c>
      <c r="BN52" s="33">
        <v>6.5440098182821399E-2</v>
      </c>
      <c r="BO52" s="29" t="s">
        <v>110</v>
      </c>
      <c r="BP52" s="32">
        <f t="shared" si="11"/>
        <v>5.2864531080705657</v>
      </c>
      <c r="BQ52" s="29">
        <v>8691.6</v>
      </c>
      <c r="BR52" s="29">
        <v>3634.8</v>
      </c>
      <c r="BS52" s="29">
        <v>7773.8</v>
      </c>
      <c r="BT52" s="29">
        <v>7922.1</v>
      </c>
      <c r="BU52" s="29">
        <v>3732.1</v>
      </c>
      <c r="BV52" s="29">
        <v>7024.1</v>
      </c>
      <c r="BW52" s="29">
        <v>3666.9</v>
      </c>
      <c r="BX52" s="29">
        <v>4421.8</v>
      </c>
      <c r="BY52" s="29">
        <v>5332.5</v>
      </c>
      <c r="BZ52" s="29">
        <v>385.7</v>
      </c>
      <c r="CA52" s="29">
        <v>6354.5</v>
      </c>
      <c r="CB52" s="29">
        <v>5940.5</v>
      </c>
      <c r="CC52" s="29">
        <v>8497.7000000000007</v>
      </c>
      <c r="CD52" s="29">
        <v>1680</v>
      </c>
      <c r="CE52" s="29">
        <v>534.79999999999995</v>
      </c>
      <c r="CF52" s="29">
        <v>1168.3</v>
      </c>
      <c r="CG52" s="29">
        <v>526.5</v>
      </c>
      <c r="CH52" s="29">
        <v>630.6</v>
      </c>
      <c r="CI52" s="29">
        <v>786.7</v>
      </c>
      <c r="CJ52" s="29">
        <v>1579.7</v>
      </c>
      <c r="CK52" s="29">
        <v>541.6</v>
      </c>
      <c r="CL52" s="29">
        <v>586.6</v>
      </c>
      <c r="CM52" s="29">
        <v>789.9</v>
      </c>
      <c r="CN52" s="29">
        <v>433.7</v>
      </c>
      <c r="CO52" s="29">
        <v>765.3</v>
      </c>
      <c r="CP52" s="29">
        <v>557.4</v>
      </c>
    </row>
  </sheetData>
  <autoFilter ref="A1:CP52" xr:uid="{00000000-0009-0000-0000-000003000000}"/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19"/>
  <sheetViews>
    <sheetView tabSelected="1" zoomScale="80" zoomScaleNormal="80" workbookViewId="0">
      <pane xSplit="2" ySplit="1" topLeftCell="AY2" activePane="bottomRight" state="frozen"/>
      <selection pane="topRight" activeCell="C1" sqref="C1"/>
      <selection pane="bottomLeft" activeCell="A2" sqref="A2"/>
      <selection pane="bottomRight" activeCell="BH6" sqref="BH6"/>
    </sheetView>
  </sheetViews>
  <sheetFormatPr defaultRowHeight="14.5" x14ac:dyDescent="0.35"/>
  <cols>
    <col min="1" max="1" width="8.54296875" customWidth="1"/>
    <col min="2" max="2" width="54.54296875" customWidth="1"/>
    <col min="3" max="3" width="8.7265625" style="29" customWidth="1"/>
    <col min="4" max="6" width="8.7265625" style="34" customWidth="1"/>
    <col min="7" max="7" width="9.54296875" style="34" customWidth="1"/>
    <col min="8" max="8" width="10.1796875" style="34" customWidth="1"/>
    <col min="9" max="9" width="10.26953125" style="34" customWidth="1"/>
    <col min="10" max="10" width="12" style="34" customWidth="1"/>
    <col min="11" max="11" width="8.7265625" style="34" customWidth="1"/>
    <col min="12" max="12" width="10" style="34" customWidth="1"/>
    <col min="13" max="13" width="12.7265625" style="34" customWidth="1"/>
    <col min="14" max="15" width="8.7265625" style="34" customWidth="1"/>
    <col min="16" max="16" width="12.36328125" style="29" customWidth="1"/>
    <col min="17" max="17" width="12.6328125" style="29" customWidth="1"/>
    <col min="18" max="18" width="8.7265625" style="29" customWidth="1"/>
    <col min="19" max="19" width="8.7265625" style="34" customWidth="1"/>
    <col min="20" max="20" width="13.1796875" style="34" customWidth="1"/>
    <col min="21" max="21" width="11.81640625" style="34" customWidth="1"/>
    <col min="22" max="22" width="12.54296875" style="34" customWidth="1"/>
    <col min="23" max="23" width="12" style="34" customWidth="1"/>
    <col min="24" max="44" width="8.7265625" style="34" customWidth="1"/>
    <col min="45" max="45" width="10.08984375" style="28" customWidth="1"/>
    <col min="46" max="46" width="11.08984375" style="28" customWidth="1"/>
    <col min="47" max="49" width="10.08984375" style="28" customWidth="1"/>
    <col min="50" max="50" width="11.08984375" style="28" customWidth="1"/>
    <col min="51" max="53" width="10.08984375" style="28" customWidth="1"/>
    <col min="54" max="54" width="11.08984375" style="28" customWidth="1"/>
    <col min="55" max="55" width="12.08984375" style="28" customWidth="1"/>
    <col min="56" max="56" width="8.7265625" style="29" customWidth="1"/>
    <col min="57" max="57" width="12.08984375" style="28" customWidth="1"/>
    <col min="58" max="59" width="8.7265625" style="29" customWidth="1"/>
    <col min="60" max="60" width="11.08984375" style="28" customWidth="1"/>
    <col min="61" max="84" width="8.7265625" style="29" customWidth="1"/>
    <col min="85" max="1025" width="8.54296875" customWidth="1"/>
  </cols>
  <sheetData>
    <row r="1" spans="1:84" s="7" customFormat="1" ht="188.5" x14ac:dyDescent="0.35">
      <c r="A1" s="7" t="s">
        <v>169</v>
      </c>
      <c r="B1" s="35" t="s">
        <v>170</v>
      </c>
      <c r="C1" s="7" t="s">
        <v>171</v>
      </c>
      <c r="D1" s="14" t="s">
        <v>1</v>
      </c>
      <c r="E1" s="14" t="s">
        <v>3</v>
      </c>
      <c r="F1" s="14" t="s">
        <v>2</v>
      </c>
      <c r="G1" s="4" t="s">
        <v>36</v>
      </c>
      <c r="H1" s="4" t="s">
        <v>37</v>
      </c>
      <c r="I1" s="14" t="s">
        <v>4</v>
      </c>
      <c r="J1" s="14" t="s">
        <v>5</v>
      </c>
      <c r="K1" s="14" t="s">
        <v>7</v>
      </c>
      <c r="L1" s="14" t="s">
        <v>8</v>
      </c>
      <c r="M1" s="14" t="s">
        <v>38</v>
      </c>
      <c r="N1" s="14" t="s">
        <v>39</v>
      </c>
      <c r="O1" s="14" t="s">
        <v>40</v>
      </c>
      <c r="P1" s="7" t="s">
        <v>6</v>
      </c>
      <c r="Q1" s="7" t="s">
        <v>9</v>
      </c>
      <c r="R1" s="7" t="s">
        <v>43</v>
      </c>
      <c r="S1" s="14" t="s">
        <v>292</v>
      </c>
      <c r="T1" s="14" t="s">
        <v>173</v>
      </c>
      <c r="U1" s="14" t="s">
        <v>174</v>
      </c>
      <c r="V1" s="14" t="s">
        <v>45</v>
      </c>
      <c r="W1" s="14" t="s">
        <v>46</v>
      </c>
      <c r="X1" s="14" t="s">
        <v>47</v>
      </c>
      <c r="Y1" s="14" t="s">
        <v>48</v>
      </c>
      <c r="Z1" s="14" t="s">
        <v>49</v>
      </c>
      <c r="AA1" s="14" t="s">
        <v>50</v>
      </c>
      <c r="AB1" s="14" t="s">
        <v>51</v>
      </c>
      <c r="AC1" s="14" t="s">
        <v>52</v>
      </c>
      <c r="AD1" s="14" t="s">
        <v>53</v>
      </c>
      <c r="AE1" s="14" t="s">
        <v>54</v>
      </c>
      <c r="AF1" s="14" t="s">
        <v>55</v>
      </c>
      <c r="AG1" s="14" t="s">
        <v>56</v>
      </c>
      <c r="AH1" s="14" t="s">
        <v>57</v>
      </c>
      <c r="AI1" s="14" t="s">
        <v>58</v>
      </c>
      <c r="AJ1" s="14" t="s">
        <v>59</v>
      </c>
      <c r="AK1" s="14" t="s">
        <v>60</v>
      </c>
      <c r="AL1" s="14" t="s">
        <v>61</v>
      </c>
      <c r="AM1" s="14" t="s">
        <v>62</v>
      </c>
      <c r="AN1" s="14" t="s">
        <v>63</v>
      </c>
      <c r="AO1" s="14" t="s">
        <v>64</v>
      </c>
      <c r="AP1" s="14" t="s">
        <v>65</v>
      </c>
      <c r="AQ1" s="14" t="s">
        <v>66</v>
      </c>
      <c r="AR1" s="14" t="s">
        <v>67</v>
      </c>
      <c r="AS1" s="21" t="s">
        <v>68</v>
      </c>
      <c r="AT1" s="21" t="s">
        <v>69</v>
      </c>
      <c r="AU1" s="21" t="s">
        <v>70</v>
      </c>
      <c r="AV1" s="21" t="s">
        <v>71</v>
      </c>
      <c r="AW1" s="21" t="s">
        <v>72</v>
      </c>
      <c r="AX1" s="21" t="s">
        <v>75</v>
      </c>
      <c r="AY1" s="21" t="s">
        <v>76</v>
      </c>
      <c r="AZ1" s="21" t="s">
        <v>77</v>
      </c>
      <c r="BA1" s="21" t="s">
        <v>78</v>
      </c>
      <c r="BB1" s="21" t="s">
        <v>79</v>
      </c>
      <c r="BC1" s="21" t="s">
        <v>80</v>
      </c>
      <c r="BD1" s="7" t="s">
        <v>176</v>
      </c>
      <c r="BE1" s="20" t="s">
        <v>127</v>
      </c>
      <c r="BF1" s="7" t="s">
        <v>128</v>
      </c>
      <c r="BG1" s="7" t="s">
        <v>129</v>
      </c>
      <c r="BH1" s="21" t="s">
        <v>130</v>
      </c>
      <c r="BI1" s="7" t="s">
        <v>131</v>
      </c>
      <c r="BJ1" s="7" t="s">
        <v>132</v>
      </c>
      <c r="BK1" s="7" t="s">
        <v>293</v>
      </c>
      <c r="BL1" s="7" t="s">
        <v>294</v>
      </c>
      <c r="BM1" s="7" t="s">
        <v>295</v>
      </c>
      <c r="BN1" s="7" t="s">
        <v>296</v>
      </c>
      <c r="BO1" s="7" t="s">
        <v>297</v>
      </c>
      <c r="BP1" s="7" t="s">
        <v>298</v>
      </c>
      <c r="BQ1" s="7" t="s">
        <v>299</v>
      </c>
      <c r="BR1" s="7" t="s">
        <v>300</v>
      </c>
      <c r="BS1" s="7" t="s">
        <v>301</v>
      </c>
      <c r="BT1" s="7" t="s">
        <v>302</v>
      </c>
      <c r="BU1" s="7" t="s">
        <v>303</v>
      </c>
      <c r="BV1" s="7" t="s">
        <v>304</v>
      </c>
      <c r="BW1" s="7" t="s">
        <v>305</v>
      </c>
      <c r="BX1" s="7" t="s">
        <v>306</v>
      </c>
      <c r="BY1" s="7" t="s">
        <v>307</v>
      </c>
      <c r="BZ1" s="7" t="s">
        <v>308</v>
      </c>
      <c r="CA1" s="7" t="s">
        <v>309</v>
      </c>
      <c r="CB1" s="7" t="s">
        <v>310</v>
      </c>
      <c r="CC1" s="7" t="s">
        <v>311</v>
      </c>
      <c r="CD1" s="7" t="s">
        <v>312</v>
      </c>
      <c r="CE1" s="7" t="s">
        <v>313</v>
      </c>
      <c r="CF1" s="7" t="s">
        <v>314</v>
      </c>
    </row>
    <row r="2" spans="1:84" s="22" customFormat="1" x14ac:dyDescent="0.35">
      <c r="A2" s="22" t="s">
        <v>197</v>
      </c>
      <c r="B2" s="22" t="s">
        <v>198</v>
      </c>
      <c r="C2" s="36" t="s">
        <v>315</v>
      </c>
      <c r="D2" s="37">
        <v>61190</v>
      </c>
      <c r="E2" s="37" t="e">
        <f>#N/A</f>
        <v>#N/A</v>
      </c>
      <c r="F2" s="37">
        <v>61190</v>
      </c>
      <c r="G2" s="37">
        <v>38748</v>
      </c>
      <c r="H2" s="37">
        <v>22442</v>
      </c>
      <c r="I2" s="37">
        <v>35440</v>
      </c>
      <c r="J2" s="37">
        <v>3308</v>
      </c>
      <c r="K2" s="37">
        <v>21189</v>
      </c>
      <c r="L2" s="37">
        <v>14251</v>
      </c>
      <c r="M2" s="37">
        <v>246</v>
      </c>
      <c r="N2" s="37">
        <v>16286</v>
      </c>
      <c r="O2" s="37">
        <v>44904</v>
      </c>
      <c r="P2" s="38">
        <f t="shared" ref="P2:P19" si="0">J2/G2</f>
        <v>8.5372148239909157E-2</v>
      </c>
      <c r="Q2" s="38">
        <f t="shared" ref="Q2:Q19" si="1">L2/I2</f>
        <v>0.40211625282167041</v>
      </c>
      <c r="R2" s="38">
        <f t="shared" ref="R2:R19" si="2">SUM(J2,L2,M2)/D2</f>
        <v>0.29097891812387644</v>
      </c>
      <c r="S2" s="37">
        <v>14087</v>
      </c>
      <c r="T2" s="37">
        <v>29424</v>
      </c>
      <c r="U2" s="37">
        <v>369</v>
      </c>
      <c r="V2" s="37">
        <v>5176</v>
      </c>
      <c r="W2" s="37">
        <v>471</v>
      </c>
      <c r="X2" s="37">
        <v>0</v>
      </c>
      <c r="Y2" s="37">
        <v>0</v>
      </c>
      <c r="Z2" s="37">
        <v>0</v>
      </c>
      <c r="AA2" s="37">
        <v>144</v>
      </c>
      <c r="AB2" s="37">
        <v>6199</v>
      </c>
      <c r="AC2" s="37">
        <v>620</v>
      </c>
      <c r="AD2" s="37">
        <v>3046</v>
      </c>
      <c r="AE2" s="37">
        <v>0</v>
      </c>
      <c r="AF2" s="37">
        <v>50</v>
      </c>
      <c r="AG2" s="37">
        <v>0</v>
      </c>
      <c r="AH2" s="37">
        <v>1261</v>
      </c>
      <c r="AI2" s="37">
        <v>462</v>
      </c>
      <c r="AJ2" s="37">
        <v>886</v>
      </c>
      <c r="AK2" s="37">
        <v>1236</v>
      </c>
      <c r="AL2" s="37">
        <v>13187</v>
      </c>
      <c r="AM2" s="37">
        <v>4487</v>
      </c>
      <c r="AN2" s="37">
        <v>122</v>
      </c>
      <c r="AO2" s="37">
        <v>2073</v>
      </c>
      <c r="AP2" s="37">
        <v>1161</v>
      </c>
      <c r="AQ2" s="37">
        <v>506</v>
      </c>
      <c r="AR2" s="37">
        <v>0</v>
      </c>
      <c r="AS2" s="39" t="e">
        <f>#N/A</f>
        <v>#N/A</v>
      </c>
      <c r="AT2" s="39" t="e">
        <f>#N/A</f>
        <v>#N/A</v>
      </c>
      <c r="AU2" s="39" t="e">
        <f>#N/A</f>
        <v>#N/A</v>
      </c>
      <c r="AV2" s="39" t="e">
        <f>#N/A</f>
        <v>#N/A</v>
      </c>
      <c r="AW2" s="39" t="e">
        <f>#N/A</f>
        <v>#N/A</v>
      </c>
      <c r="AX2" s="39" t="e">
        <f>#N/A</f>
        <v>#N/A</v>
      </c>
      <c r="AY2" s="39" t="e">
        <f>#N/A</f>
        <v>#N/A</v>
      </c>
      <c r="AZ2" s="39" t="e">
        <f>#N/A</f>
        <v>#N/A</v>
      </c>
      <c r="BA2" s="39" t="e">
        <f>#N/A</f>
        <v>#N/A</v>
      </c>
      <c r="BB2" s="39" t="e">
        <f>#N/A</f>
        <v>#N/A</v>
      </c>
      <c r="BC2" s="39" t="e">
        <f>#N/A</f>
        <v>#N/A</v>
      </c>
      <c r="BD2" s="36"/>
      <c r="BE2" s="39" t="e">
        <v>#N/A</v>
      </c>
      <c r="BF2" s="38" t="e">
        <v>#N/A</v>
      </c>
      <c r="BG2" s="22" t="e">
        <v>#N/A</v>
      </c>
      <c r="BH2" s="39" t="e">
        <v>#N/A</v>
      </c>
      <c r="BI2" s="38" t="e">
        <v>#N/A</v>
      </c>
      <c r="BJ2" s="22" t="e">
        <v>#N/A</v>
      </c>
      <c r="BK2" s="36">
        <v>7635.4</v>
      </c>
      <c r="BL2" s="36" t="e">
        <f>#N/A</f>
        <v>#N/A</v>
      </c>
      <c r="BM2" s="36">
        <v>7635.4</v>
      </c>
      <c r="BN2" s="36">
        <v>5495.2</v>
      </c>
      <c r="BO2" s="36">
        <v>5222.6000000000004</v>
      </c>
      <c r="BP2" s="36">
        <v>5060.3</v>
      </c>
      <c r="BQ2" s="36">
        <v>2156.1</v>
      </c>
      <c r="BR2" s="36">
        <v>3828.6</v>
      </c>
      <c r="BS2" s="36">
        <v>3330.8</v>
      </c>
      <c r="BT2" s="36">
        <v>174.2</v>
      </c>
      <c r="BU2" s="36">
        <v>3052.8</v>
      </c>
      <c r="BV2" s="36">
        <v>7016.6</v>
      </c>
      <c r="BW2" s="36" t="e">
        <f>#N/A</f>
        <v>#N/A</v>
      </c>
      <c r="BX2" s="36" t="e">
        <f>#N/A</f>
        <v>#N/A</v>
      </c>
      <c r="BY2" s="36" t="e">
        <f>#N/A</f>
        <v>#N/A</v>
      </c>
      <c r="BZ2" s="36" t="e">
        <f>#N/A</f>
        <v>#N/A</v>
      </c>
      <c r="CA2" s="36" t="e">
        <f>#N/A</f>
        <v>#N/A</v>
      </c>
      <c r="CB2" s="36" t="e">
        <f>#N/A</f>
        <v>#N/A</v>
      </c>
      <c r="CC2" s="36" t="e">
        <f>#N/A</f>
        <v>#N/A</v>
      </c>
      <c r="CD2" s="36" t="e">
        <f>#N/A</f>
        <v>#N/A</v>
      </c>
      <c r="CE2" s="36" t="e">
        <f>#N/A</f>
        <v>#N/A</v>
      </c>
      <c r="CF2" s="36" t="e">
        <f>#N/A</f>
        <v>#N/A</v>
      </c>
    </row>
    <row r="3" spans="1:84" s="22" customFormat="1" ht="29" x14ac:dyDescent="0.35">
      <c r="A3" s="22" t="s">
        <v>316</v>
      </c>
      <c r="B3" s="22" t="s">
        <v>138</v>
      </c>
      <c r="C3" s="36" t="s">
        <v>315</v>
      </c>
      <c r="D3" s="37">
        <v>70986</v>
      </c>
      <c r="E3" s="37">
        <v>23896</v>
      </c>
      <c r="F3" s="37">
        <v>47090</v>
      </c>
      <c r="G3" s="37">
        <v>47809</v>
      </c>
      <c r="H3" s="37">
        <v>23177</v>
      </c>
      <c r="I3" s="37">
        <v>46524</v>
      </c>
      <c r="J3" s="37">
        <v>1285</v>
      </c>
      <c r="K3" s="37">
        <v>19942</v>
      </c>
      <c r="L3" s="37">
        <v>26582</v>
      </c>
      <c r="M3" s="37">
        <v>1876</v>
      </c>
      <c r="N3" s="37">
        <v>12503</v>
      </c>
      <c r="O3" s="37">
        <v>58483</v>
      </c>
      <c r="P3" s="38">
        <f t="shared" si="0"/>
        <v>2.6877784517559455E-2</v>
      </c>
      <c r="Q3" s="38">
        <f t="shared" si="1"/>
        <v>0.57136101796922023</v>
      </c>
      <c r="R3" s="38">
        <f t="shared" si="2"/>
        <v>0.41899811230383455</v>
      </c>
      <c r="S3" s="37">
        <v>12242</v>
      </c>
      <c r="T3" s="37">
        <v>23134</v>
      </c>
      <c r="U3" s="37">
        <v>1896</v>
      </c>
      <c r="V3" s="37">
        <v>21260</v>
      </c>
      <c r="W3" s="37">
        <v>234</v>
      </c>
      <c r="X3" s="37">
        <v>205</v>
      </c>
      <c r="Y3" s="37">
        <v>0</v>
      </c>
      <c r="Z3" s="37">
        <v>0</v>
      </c>
      <c r="AA3" s="37">
        <v>511</v>
      </c>
      <c r="AB3" s="37">
        <v>22481</v>
      </c>
      <c r="AC3" s="37">
        <v>380</v>
      </c>
      <c r="AD3" s="37">
        <v>5500</v>
      </c>
      <c r="AE3" s="37">
        <v>217</v>
      </c>
      <c r="AF3" s="37">
        <v>1227</v>
      </c>
      <c r="AG3" s="37">
        <v>420</v>
      </c>
      <c r="AH3" s="37">
        <v>0</v>
      </c>
      <c r="AI3" s="37">
        <v>2540</v>
      </c>
      <c r="AJ3" s="37">
        <v>0</v>
      </c>
      <c r="AK3" s="37">
        <v>1167</v>
      </c>
      <c r="AL3" s="37">
        <v>2395</v>
      </c>
      <c r="AM3" s="37">
        <v>431</v>
      </c>
      <c r="AN3" s="37">
        <v>2837</v>
      </c>
      <c r="AO3" s="37">
        <v>221</v>
      </c>
      <c r="AP3" s="37">
        <v>5353</v>
      </c>
      <c r="AQ3" s="37">
        <v>639</v>
      </c>
      <c r="AR3" s="37">
        <v>0</v>
      </c>
      <c r="AS3" s="39">
        <v>6626.1</v>
      </c>
      <c r="AT3" s="39">
        <v>6555.1</v>
      </c>
      <c r="AU3" s="39">
        <v>6736.7</v>
      </c>
      <c r="AV3" s="39">
        <v>7372.3</v>
      </c>
      <c r="AW3" s="39">
        <v>5596.8</v>
      </c>
      <c r="AX3" s="39">
        <v>5661</v>
      </c>
      <c r="AY3" s="39">
        <v>6910.6</v>
      </c>
      <c r="AZ3" s="39">
        <v>4613.7</v>
      </c>
      <c r="BA3" s="39">
        <v>6000</v>
      </c>
      <c r="BB3" s="39">
        <v>7321.5</v>
      </c>
      <c r="BC3" s="39">
        <v>15000</v>
      </c>
      <c r="BD3" s="36"/>
      <c r="BE3" s="39" t="e">
        <v>#N/A</v>
      </c>
      <c r="BF3" s="38" t="e">
        <v>#N/A</v>
      </c>
      <c r="BG3" s="22" t="e">
        <v>#N/A</v>
      </c>
      <c r="BH3" s="39" t="e">
        <v>#N/A</v>
      </c>
      <c r="BI3" s="38">
        <v>0</v>
      </c>
      <c r="BJ3" s="22" t="s">
        <v>110</v>
      </c>
      <c r="BK3" s="36">
        <v>8817</v>
      </c>
      <c r="BL3" s="36">
        <v>4811.6000000000004</v>
      </c>
      <c r="BM3" s="36">
        <v>7319.1</v>
      </c>
      <c r="BN3" s="36">
        <v>7746.5</v>
      </c>
      <c r="BO3" s="36">
        <v>4105.3999999999996</v>
      </c>
      <c r="BP3" s="36">
        <v>7689</v>
      </c>
      <c r="BQ3" s="36">
        <v>942.3</v>
      </c>
      <c r="BR3" s="36">
        <v>3672.4</v>
      </c>
      <c r="BS3" s="36">
        <v>6777</v>
      </c>
      <c r="BT3" s="36">
        <v>1072.9000000000001</v>
      </c>
      <c r="BU3" s="36">
        <v>3406.1</v>
      </c>
      <c r="BV3" s="36">
        <v>8165.5</v>
      </c>
      <c r="BW3" s="36">
        <v>722.9</v>
      </c>
      <c r="BX3" s="36">
        <v>618.29999999999995</v>
      </c>
      <c r="BY3" s="36">
        <v>1569.1</v>
      </c>
      <c r="BZ3" s="36">
        <v>1007.1</v>
      </c>
      <c r="CA3" s="36">
        <v>726</v>
      </c>
      <c r="CB3" s="36">
        <v>1106.7</v>
      </c>
      <c r="CC3" s="36">
        <v>859.3</v>
      </c>
      <c r="CD3" s="36">
        <v>548.5</v>
      </c>
      <c r="CE3" s="36">
        <v>579.1</v>
      </c>
      <c r="CF3" s="36">
        <v>1708.4</v>
      </c>
    </row>
    <row r="4" spans="1:84" s="22" customFormat="1" x14ac:dyDescent="0.35">
      <c r="A4" s="22" t="s">
        <v>230</v>
      </c>
      <c r="B4" s="22" t="s">
        <v>231</v>
      </c>
      <c r="C4" s="36" t="s">
        <v>315</v>
      </c>
      <c r="D4" s="37">
        <v>48659</v>
      </c>
      <c r="E4" s="37">
        <v>1706</v>
      </c>
      <c r="F4" s="37">
        <v>46953</v>
      </c>
      <c r="G4" s="37">
        <v>18560</v>
      </c>
      <c r="H4" s="37">
        <v>30099</v>
      </c>
      <c r="I4" s="37">
        <v>16591</v>
      </c>
      <c r="J4" s="37">
        <v>1969</v>
      </c>
      <c r="K4" s="37">
        <v>9483</v>
      </c>
      <c r="L4" s="37">
        <v>7108</v>
      </c>
      <c r="M4" s="37">
        <v>805</v>
      </c>
      <c r="N4" s="37">
        <v>4557</v>
      </c>
      <c r="O4" s="37">
        <v>44102</v>
      </c>
      <c r="P4" s="38">
        <f t="shared" si="0"/>
        <v>0.10608836206896552</v>
      </c>
      <c r="Q4" s="38">
        <f t="shared" si="1"/>
        <v>0.4284250497257549</v>
      </c>
      <c r="R4" s="38">
        <f t="shared" si="2"/>
        <v>0.20308678764462895</v>
      </c>
      <c r="S4" s="37">
        <v>5325</v>
      </c>
      <c r="T4" s="37">
        <v>12762</v>
      </c>
      <c r="U4" s="37">
        <v>186</v>
      </c>
      <c r="V4" s="37">
        <v>3050</v>
      </c>
      <c r="W4" s="37">
        <v>593</v>
      </c>
      <c r="X4" s="37">
        <v>0</v>
      </c>
      <c r="Y4" s="37">
        <v>136</v>
      </c>
      <c r="Z4" s="37">
        <v>929</v>
      </c>
      <c r="AA4" s="37">
        <v>288</v>
      </c>
      <c r="AB4" s="37">
        <v>1749</v>
      </c>
      <c r="AC4" s="37">
        <v>0</v>
      </c>
      <c r="AD4" s="37">
        <v>4113</v>
      </c>
      <c r="AE4" s="37">
        <v>0</v>
      </c>
      <c r="AF4" s="37">
        <v>74</v>
      </c>
      <c r="AG4" s="37">
        <v>135</v>
      </c>
      <c r="AH4" s="37">
        <v>0</v>
      </c>
      <c r="AI4" s="37">
        <v>0</v>
      </c>
      <c r="AJ4" s="37">
        <v>0</v>
      </c>
      <c r="AK4" s="37">
        <v>63</v>
      </c>
      <c r="AL4" s="37">
        <v>598</v>
      </c>
      <c r="AM4" s="37">
        <v>4183</v>
      </c>
      <c r="AN4" s="37">
        <v>60</v>
      </c>
      <c r="AO4" s="37">
        <v>1192</v>
      </c>
      <c r="AP4" s="37">
        <v>1404</v>
      </c>
      <c r="AQ4" s="37">
        <v>1667</v>
      </c>
      <c r="AR4" s="37">
        <v>0</v>
      </c>
      <c r="AS4" s="39">
        <v>7642.2</v>
      </c>
      <c r="AT4" s="39">
        <v>7596.6</v>
      </c>
      <c r="AU4" s="39">
        <v>7647.7</v>
      </c>
      <c r="AV4" s="39">
        <v>8844.7999999999993</v>
      </c>
      <c r="AW4" s="39">
        <v>3212.3</v>
      </c>
      <c r="AX4" s="39">
        <v>4661.3</v>
      </c>
      <c r="AY4" s="39">
        <v>7829</v>
      </c>
      <c r="AZ4" s="39">
        <v>4300</v>
      </c>
      <c r="BA4" s="39">
        <v>6441.7</v>
      </c>
      <c r="BB4" s="39">
        <v>9974.2000000000007</v>
      </c>
      <c r="BC4" s="39">
        <v>21500</v>
      </c>
      <c r="BD4" s="36"/>
      <c r="BE4" s="39" t="e">
        <v>#N/A</v>
      </c>
      <c r="BF4" s="38" t="e">
        <v>#N/A</v>
      </c>
      <c r="BG4" s="22" t="e">
        <v>#N/A</v>
      </c>
      <c r="BH4" s="39" t="e">
        <v>#N/A</v>
      </c>
      <c r="BI4" s="38" t="e">
        <v>#N/A</v>
      </c>
      <c r="BJ4" s="22" t="e">
        <v>#N/A</v>
      </c>
      <c r="BK4" s="36">
        <v>5765.3</v>
      </c>
      <c r="BL4" s="36">
        <v>827</v>
      </c>
      <c r="BM4" s="36">
        <v>5602.8</v>
      </c>
      <c r="BN4" s="36">
        <v>2883.7</v>
      </c>
      <c r="BO4" s="36">
        <v>4982.3999999999996</v>
      </c>
      <c r="BP4" s="36">
        <v>2567.3000000000002</v>
      </c>
      <c r="BQ4" s="36">
        <v>1313.2</v>
      </c>
      <c r="BR4" s="36">
        <v>1653.6</v>
      </c>
      <c r="BS4" s="36">
        <v>1836.6</v>
      </c>
      <c r="BT4" s="36">
        <v>570.4</v>
      </c>
      <c r="BU4" s="36">
        <v>2789.3</v>
      </c>
      <c r="BV4" s="36">
        <v>5064.3999999999996</v>
      </c>
      <c r="BW4" s="36">
        <v>971</v>
      </c>
      <c r="BX4" s="36">
        <v>428.5</v>
      </c>
      <c r="BY4" s="36">
        <v>1088.8</v>
      </c>
      <c r="BZ4" s="36">
        <v>928.8</v>
      </c>
      <c r="CA4" s="36">
        <v>998.1</v>
      </c>
      <c r="CB4" s="36">
        <v>402.1</v>
      </c>
      <c r="CC4" s="36">
        <v>1023.2</v>
      </c>
      <c r="CD4" s="36">
        <v>1311.2</v>
      </c>
      <c r="CE4" s="36">
        <v>1314.8</v>
      </c>
      <c r="CF4" s="36">
        <v>1228.5999999999999</v>
      </c>
    </row>
    <row r="5" spans="1:84" s="22" customFormat="1" ht="29" x14ac:dyDescent="0.35">
      <c r="A5" s="22" t="s">
        <v>234</v>
      </c>
      <c r="B5" s="22" t="s">
        <v>235</v>
      </c>
      <c r="C5" s="36" t="s">
        <v>315</v>
      </c>
      <c r="D5" s="37">
        <v>26111</v>
      </c>
      <c r="E5" s="37">
        <v>10455</v>
      </c>
      <c r="F5" s="37">
        <v>15656</v>
      </c>
      <c r="G5" s="37">
        <v>15163</v>
      </c>
      <c r="H5" s="37">
        <v>10948</v>
      </c>
      <c r="I5" s="37">
        <v>14544</v>
      </c>
      <c r="J5" s="37">
        <v>619</v>
      </c>
      <c r="K5" s="37">
        <v>9097</v>
      </c>
      <c r="L5" s="37">
        <v>5447</v>
      </c>
      <c r="M5" s="37">
        <v>62</v>
      </c>
      <c r="N5" s="37">
        <v>4293</v>
      </c>
      <c r="O5" s="37">
        <v>21818</v>
      </c>
      <c r="P5" s="38">
        <f t="shared" si="0"/>
        <v>4.082305612345842E-2</v>
      </c>
      <c r="Q5" s="38">
        <f t="shared" si="1"/>
        <v>0.37451870187018704</v>
      </c>
      <c r="R5" s="38">
        <f t="shared" si="2"/>
        <v>0.23469036038451227</v>
      </c>
      <c r="S5" s="37">
        <v>6626</v>
      </c>
      <c r="T5" s="37">
        <v>10968</v>
      </c>
      <c r="U5" s="37">
        <v>269</v>
      </c>
      <c r="V5" s="37">
        <v>2198</v>
      </c>
      <c r="W5" s="37">
        <v>1109</v>
      </c>
      <c r="X5" s="37">
        <v>69</v>
      </c>
      <c r="Y5" s="37">
        <v>0</v>
      </c>
      <c r="Z5" s="37">
        <v>363</v>
      </c>
      <c r="AA5" s="37">
        <v>508</v>
      </c>
      <c r="AB5" s="37">
        <v>2954</v>
      </c>
      <c r="AC5" s="37">
        <v>106</v>
      </c>
      <c r="AD5" s="37">
        <v>3228</v>
      </c>
      <c r="AE5" s="37">
        <v>1091</v>
      </c>
      <c r="AF5" s="37">
        <v>622</v>
      </c>
      <c r="AG5" s="37">
        <v>369</v>
      </c>
      <c r="AH5" s="37">
        <v>70</v>
      </c>
      <c r="AI5" s="37">
        <v>960</v>
      </c>
      <c r="AJ5" s="37">
        <v>0</v>
      </c>
      <c r="AK5" s="37">
        <v>388</v>
      </c>
      <c r="AL5" s="37">
        <v>85</v>
      </c>
      <c r="AM5" s="37">
        <v>592</v>
      </c>
      <c r="AN5" s="37">
        <v>0</v>
      </c>
      <c r="AO5" s="37">
        <v>1254</v>
      </c>
      <c r="AP5" s="37">
        <v>826</v>
      </c>
      <c r="AQ5" s="37">
        <v>1059</v>
      </c>
      <c r="AR5" s="37">
        <v>0</v>
      </c>
      <c r="AS5" s="39">
        <v>6659</v>
      </c>
      <c r="AT5" s="39">
        <v>7565.1</v>
      </c>
      <c r="AU5" s="39">
        <v>5376</v>
      </c>
      <c r="AV5" s="39">
        <v>7093.8</v>
      </c>
      <c r="AW5" s="39">
        <v>5948</v>
      </c>
      <c r="AX5" s="39">
        <v>4285</v>
      </c>
      <c r="AY5" s="39">
        <v>7112.8</v>
      </c>
      <c r="AZ5" s="39">
        <v>5096.5</v>
      </c>
      <c r="BA5" s="39">
        <v>6450</v>
      </c>
      <c r="BB5" s="39">
        <v>8000</v>
      </c>
      <c r="BC5" s="39">
        <v>16000</v>
      </c>
      <c r="BD5" s="22" t="s">
        <v>236</v>
      </c>
      <c r="BE5" s="39" t="e">
        <v>#N/A</v>
      </c>
      <c r="BF5" s="38" t="e">
        <v>#N/A</v>
      </c>
      <c r="BG5" s="22" t="e">
        <v>#N/A</v>
      </c>
      <c r="BH5" s="39">
        <v>18457</v>
      </c>
      <c r="BI5" s="38">
        <v>0</v>
      </c>
      <c r="BJ5" s="22" t="s">
        <v>110</v>
      </c>
      <c r="BK5" s="36">
        <v>3566.6</v>
      </c>
      <c r="BL5" s="36">
        <v>2155.6</v>
      </c>
      <c r="BM5" s="36">
        <v>2812.6</v>
      </c>
      <c r="BN5" s="36">
        <v>2338.9</v>
      </c>
      <c r="BO5" s="36">
        <v>2694.2</v>
      </c>
      <c r="BP5" s="36">
        <v>2299.3000000000002</v>
      </c>
      <c r="BQ5" s="36">
        <v>430.1</v>
      </c>
      <c r="BR5" s="36">
        <v>1884.4</v>
      </c>
      <c r="BS5" s="36">
        <v>1260.5</v>
      </c>
      <c r="BT5" s="36">
        <v>62</v>
      </c>
      <c r="BU5" s="36">
        <v>1244.8</v>
      </c>
      <c r="BV5" s="36">
        <v>3344.9</v>
      </c>
      <c r="BW5" s="36">
        <v>420.1</v>
      </c>
      <c r="BX5" s="36">
        <v>476.2</v>
      </c>
      <c r="BY5" s="36">
        <v>624.29999999999995</v>
      </c>
      <c r="BZ5" s="36">
        <v>595.70000000000005</v>
      </c>
      <c r="CA5" s="36">
        <v>478.9</v>
      </c>
      <c r="CB5" s="36">
        <v>323.5</v>
      </c>
      <c r="CC5" s="36">
        <v>406.2</v>
      </c>
      <c r="CD5" s="36">
        <v>790.3</v>
      </c>
      <c r="CE5" s="36">
        <v>695.3</v>
      </c>
      <c r="CF5" s="36">
        <v>283.3</v>
      </c>
    </row>
    <row r="6" spans="1:84" s="22" customFormat="1" x14ac:dyDescent="0.35">
      <c r="A6" s="22" t="s">
        <v>237</v>
      </c>
      <c r="B6" s="22" t="s">
        <v>238</v>
      </c>
      <c r="C6" s="36" t="s">
        <v>315</v>
      </c>
      <c r="D6" s="37">
        <v>111609</v>
      </c>
      <c r="E6" s="37">
        <v>24134</v>
      </c>
      <c r="F6" s="37">
        <v>87475</v>
      </c>
      <c r="G6" s="37">
        <v>42098</v>
      </c>
      <c r="H6" s="37">
        <v>69511</v>
      </c>
      <c r="I6" s="37">
        <v>41182</v>
      </c>
      <c r="J6" s="37">
        <v>916</v>
      </c>
      <c r="K6" s="37">
        <v>26135</v>
      </c>
      <c r="L6" s="37">
        <v>15047</v>
      </c>
      <c r="M6" s="37">
        <v>5548</v>
      </c>
      <c r="N6" s="37">
        <v>5222</v>
      </c>
      <c r="O6" s="37">
        <v>106387</v>
      </c>
      <c r="P6" s="38">
        <f t="shared" si="0"/>
        <v>2.1758753384958904E-2</v>
      </c>
      <c r="Q6" s="38">
        <f t="shared" si="1"/>
        <v>0.36537807780098103</v>
      </c>
      <c r="R6" s="38">
        <f t="shared" si="2"/>
        <v>0.19273535288372801</v>
      </c>
      <c r="S6" s="37">
        <v>17085</v>
      </c>
      <c r="T6" s="37">
        <v>26391</v>
      </c>
      <c r="U6" s="37">
        <v>2501</v>
      </c>
      <c r="V6" s="37">
        <v>11896</v>
      </c>
      <c r="W6" s="37">
        <v>394</v>
      </c>
      <c r="X6" s="37">
        <v>993</v>
      </c>
      <c r="Y6" s="37">
        <v>0</v>
      </c>
      <c r="Z6" s="37">
        <v>0</v>
      </c>
      <c r="AA6" s="37">
        <v>672</v>
      </c>
      <c r="AB6" s="37">
        <v>4800</v>
      </c>
      <c r="AC6" s="37">
        <v>1043</v>
      </c>
      <c r="AD6" s="37">
        <v>11570</v>
      </c>
      <c r="AE6" s="37">
        <v>2700</v>
      </c>
      <c r="AF6" s="37">
        <v>438</v>
      </c>
      <c r="AG6" s="37">
        <v>1477</v>
      </c>
      <c r="AH6" s="37">
        <v>0</v>
      </c>
      <c r="AI6" s="37">
        <v>2013</v>
      </c>
      <c r="AJ6" s="37">
        <v>0</v>
      </c>
      <c r="AK6" s="37">
        <v>460</v>
      </c>
      <c r="AL6" s="37">
        <v>324</v>
      </c>
      <c r="AM6" s="37">
        <v>3299</v>
      </c>
      <c r="AN6" s="37">
        <v>0</v>
      </c>
      <c r="AO6" s="37">
        <v>1396</v>
      </c>
      <c r="AP6" s="37">
        <v>2588</v>
      </c>
      <c r="AQ6" s="37">
        <v>6456</v>
      </c>
      <c r="AR6" s="37">
        <v>953</v>
      </c>
      <c r="AS6" s="39">
        <v>7140.7</v>
      </c>
      <c r="AT6" s="39">
        <v>8104.5</v>
      </c>
      <c r="AU6" s="39">
        <v>6744.5</v>
      </c>
      <c r="AV6" s="39">
        <v>8245.6</v>
      </c>
      <c r="AW6" s="39">
        <v>4780.6000000000004</v>
      </c>
      <c r="AX6" s="39">
        <v>6586.2</v>
      </c>
      <c r="AY6" s="39">
        <v>7229.3</v>
      </c>
      <c r="AZ6" s="39">
        <v>4730</v>
      </c>
      <c r="BA6" s="39">
        <v>5600</v>
      </c>
      <c r="BB6" s="39">
        <v>9162.7000000000007</v>
      </c>
      <c r="BC6" s="39">
        <v>21500</v>
      </c>
      <c r="BD6" s="22" t="s">
        <v>317</v>
      </c>
      <c r="BE6" s="39" t="e">
        <v>#N/A</v>
      </c>
      <c r="BF6" s="38" t="e">
        <v>#N/A</v>
      </c>
      <c r="BG6" s="22" t="e">
        <v>#N/A</v>
      </c>
      <c r="BH6" s="39">
        <v>17733.77778</v>
      </c>
      <c r="BI6" s="38">
        <v>3.6010247731817824E-2</v>
      </c>
      <c r="BJ6" s="22" t="s">
        <v>113</v>
      </c>
      <c r="BK6" s="36">
        <v>9161.4</v>
      </c>
      <c r="BL6" s="36">
        <v>4904.2</v>
      </c>
      <c r="BM6" s="36">
        <v>7521.8</v>
      </c>
      <c r="BN6" s="36">
        <v>5464.2</v>
      </c>
      <c r="BO6" s="36">
        <v>7146.6</v>
      </c>
      <c r="BP6" s="36">
        <v>5399.3</v>
      </c>
      <c r="BQ6" s="36">
        <v>647.79999999999995</v>
      </c>
      <c r="BR6" s="36">
        <v>4319</v>
      </c>
      <c r="BS6" s="36">
        <v>3198.6</v>
      </c>
      <c r="BT6" s="36">
        <v>2653</v>
      </c>
      <c r="BU6" s="36">
        <v>1775.4</v>
      </c>
      <c r="BV6" s="36">
        <v>9019.7999999999993</v>
      </c>
      <c r="BW6" s="36">
        <v>659.7</v>
      </c>
      <c r="BX6" s="36">
        <v>1090.9000000000001</v>
      </c>
      <c r="BY6" s="36">
        <v>829.7</v>
      </c>
      <c r="BZ6" s="36">
        <v>842.9</v>
      </c>
      <c r="CA6" s="36">
        <v>403.3</v>
      </c>
      <c r="CB6" s="36">
        <v>1872.7</v>
      </c>
      <c r="CC6" s="36">
        <v>722.4</v>
      </c>
      <c r="CD6" s="36">
        <v>438.8</v>
      </c>
      <c r="CE6" s="36">
        <v>535.70000000000005</v>
      </c>
      <c r="CF6" s="36">
        <v>1415.8</v>
      </c>
    </row>
    <row r="7" spans="1:84" s="22" customFormat="1" x14ac:dyDescent="0.35">
      <c r="A7" s="22" t="s">
        <v>244</v>
      </c>
      <c r="B7" s="22" t="s">
        <v>245</v>
      </c>
      <c r="C7" s="36" t="s">
        <v>315</v>
      </c>
      <c r="D7" s="37">
        <v>400882</v>
      </c>
      <c r="E7" s="37">
        <v>130006</v>
      </c>
      <c r="F7" s="37">
        <v>270876</v>
      </c>
      <c r="G7" s="37">
        <v>232819</v>
      </c>
      <c r="H7" s="37">
        <v>168063</v>
      </c>
      <c r="I7" s="37">
        <v>227349</v>
      </c>
      <c r="J7" s="37">
        <v>5470</v>
      </c>
      <c r="K7" s="37">
        <v>143165</v>
      </c>
      <c r="L7" s="37">
        <v>84184</v>
      </c>
      <c r="M7" s="37">
        <v>12211</v>
      </c>
      <c r="N7" s="37">
        <v>15632</v>
      </c>
      <c r="O7" s="37">
        <v>385250</v>
      </c>
      <c r="P7" s="38">
        <f t="shared" si="0"/>
        <v>2.3494646055519524E-2</v>
      </c>
      <c r="Q7" s="38">
        <f t="shared" si="1"/>
        <v>0.37028533224249943</v>
      </c>
      <c r="R7" s="38">
        <f t="shared" si="2"/>
        <v>0.25410220463877153</v>
      </c>
      <c r="S7" s="37">
        <v>110462</v>
      </c>
      <c r="T7" s="37">
        <v>163577</v>
      </c>
      <c r="U7" s="37">
        <v>12223</v>
      </c>
      <c r="V7" s="37">
        <v>46241</v>
      </c>
      <c r="W7" s="37">
        <v>5308</v>
      </c>
      <c r="X7" s="37">
        <v>4221</v>
      </c>
      <c r="Y7" s="37">
        <v>780</v>
      </c>
      <c r="Z7" s="37">
        <v>1074</v>
      </c>
      <c r="AA7" s="37">
        <v>11580</v>
      </c>
      <c r="AB7" s="37">
        <v>28560</v>
      </c>
      <c r="AC7" s="37">
        <v>15829</v>
      </c>
      <c r="AD7" s="37">
        <v>62003</v>
      </c>
      <c r="AE7" s="37">
        <v>11418</v>
      </c>
      <c r="AF7" s="37">
        <v>3166</v>
      </c>
      <c r="AG7" s="37">
        <v>5250</v>
      </c>
      <c r="AH7" s="37">
        <v>1375</v>
      </c>
      <c r="AI7" s="37">
        <v>13483</v>
      </c>
      <c r="AJ7" s="37">
        <v>101</v>
      </c>
      <c r="AK7" s="37">
        <v>7611</v>
      </c>
      <c r="AL7" s="37">
        <v>8033</v>
      </c>
      <c r="AM7" s="37">
        <v>8472</v>
      </c>
      <c r="AN7" s="37">
        <v>3600</v>
      </c>
      <c r="AO7" s="37">
        <v>12742</v>
      </c>
      <c r="AP7" s="37">
        <v>13368</v>
      </c>
      <c r="AQ7" s="37">
        <v>14579</v>
      </c>
      <c r="AR7" s="37">
        <v>104</v>
      </c>
      <c r="AS7" s="39">
        <v>7178.2</v>
      </c>
      <c r="AT7" s="39">
        <v>7426.3</v>
      </c>
      <c r="AU7" s="39">
        <v>6941.6</v>
      </c>
      <c r="AV7" s="39">
        <v>7803.2</v>
      </c>
      <c r="AW7" s="39">
        <v>5747.7</v>
      </c>
      <c r="AX7" s="39">
        <v>6232</v>
      </c>
      <c r="AY7" s="39">
        <v>7215.2</v>
      </c>
      <c r="AZ7" s="39">
        <v>5000</v>
      </c>
      <c r="BA7" s="39">
        <v>6450</v>
      </c>
      <c r="BB7" s="39">
        <v>8600</v>
      </c>
      <c r="BC7" s="39">
        <v>40000</v>
      </c>
      <c r="BD7" s="36"/>
      <c r="BE7" s="39" t="e">
        <v>#N/A</v>
      </c>
      <c r="BF7" s="38" t="e">
        <v>#N/A</v>
      </c>
      <c r="BG7" s="22" t="e">
        <v>#N/A</v>
      </c>
      <c r="BH7" s="39">
        <v>16189.14286</v>
      </c>
      <c r="BI7" s="38">
        <v>4.3382747748952566E-2</v>
      </c>
      <c r="BJ7" s="22" t="s">
        <v>120</v>
      </c>
      <c r="BK7" s="36">
        <v>16360.7</v>
      </c>
      <c r="BL7" s="36">
        <v>8548.2000000000007</v>
      </c>
      <c r="BM7" s="36">
        <v>12851.6</v>
      </c>
      <c r="BN7" s="36">
        <v>12415.4</v>
      </c>
      <c r="BO7" s="36">
        <v>9847</v>
      </c>
      <c r="BP7" s="36">
        <v>11751.7</v>
      </c>
      <c r="BQ7" s="36">
        <v>2429.6</v>
      </c>
      <c r="BR7" s="36">
        <v>9406.6</v>
      </c>
      <c r="BS7" s="36">
        <v>6735.9</v>
      </c>
      <c r="BT7" s="36">
        <v>3054.4</v>
      </c>
      <c r="BU7" s="36">
        <v>3354.6</v>
      </c>
      <c r="BV7" s="36">
        <v>15995.7</v>
      </c>
      <c r="BW7" s="36">
        <v>209.2</v>
      </c>
      <c r="BX7" s="36">
        <v>277</v>
      </c>
      <c r="BY7" s="36">
        <v>306.39999999999998</v>
      </c>
      <c r="BZ7" s="36">
        <v>255.8</v>
      </c>
      <c r="CA7" s="36">
        <v>346.9</v>
      </c>
      <c r="CB7" s="36">
        <v>886.2</v>
      </c>
      <c r="CC7" s="36">
        <v>214.1</v>
      </c>
      <c r="CD7" s="36">
        <v>168.4</v>
      </c>
      <c r="CE7" s="36">
        <v>162.1</v>
      </c>
      <c r="CF7" s="36">
        <v>255.1</v>
      </c>
    </row>
    <row r="8" spans="1:84" s="22" customFormat="1" ht="29" x14ac:dyDescent="0.35">
      <c r="A8" s="22" t="s">
        <v>246</v>
      </c>
      <c r="B8" s="22" t="s">
        <v>247</v>
      </c>
      <c r="C8" s="36" t="s">
        <v>315</v>
      </c>
      <c r="D8" s="37">
        <v>91411</v>
      </c>
      <c r="E8" s="37">
        <v>28382</v>
      </c>
      <c r="F8" s="37">
        <v>63029</v>
      </c>
      <c r="G8" s="37">
        <v>61843</v>
      </c>
      <c r="H8" s="37">
        <v>29568</v>
      </c>
      <c r="I8" s="37">
        <v>59419</v>
      </c>
      <c r="J8" s="37">
        <v>2424</v>
      </c>
      <c r="K8" s="37">
        <v>35168</v>
      </c>
      <c r="L8" s="37">
        <v>24251</v>
      </c>
      <c r="M8" s="37">
        <v>1499</v>
      </c>
      <c r="N8" s="37">
        <v>30593</v>
      </c>
      <c r="O8" s="37">
        <v>60818</v>
      </c>
      <c r="P8" s="38">
        <f t="shared" si="0"/>
        <v>3.9196028653202465E-2</v>
      </c>
      <c r="Q8" s="38">
        <f t="shared" si="1"/>
        <v>0.40813544489136472</v>
      </c>
      <c r="R8" s="38">
        <f t="shared" si="2"/>
        <v>0.30821235956285348</v>
      </c>
      <c r="S8" s="37">
        <v>36300</v>
      </c>
      <c r="T8" s="37">
        <v>45890</v>
      </c>
      <c r="U8" s="37">
        <v>1945</v>
      </c>
      <c r="V8" s="37">
        <v>8552</v>
      </c>
      <c r="W8" s="37">
        <v>3032</v>
      </c>
      <c r="X8" s="37">
        <v>723</v>
      </c>
      <c r="Y8" s="37">
        <v>0</v>
      </c>
      <c r="Z8" s="37">
        <v>979</v>
      </c>
      <c r="AA8" s="37">
        <v>589</v>
      </c>
      <c r="AB8" s="37">
        <v>7545</v>
      </c>
      <c r="AC8" s="37">
        <v>384</v>
      </c>
      <c r="AD8" s="37">
        <v>10770</v>
      </c>
      <c r="AE8" s="37">
        <v>6165</v>
      </c>
      <c r="AF8" s="37">
        <v>0</v>
      </c>
      <c r="AG8" s="37">
        <v>73</v>
      </c>
      <c r="AH8" s="37">
        <v>195</v>
      </c>
      <c r="AI8" s="37">
        <v>692</v>
      </c>
      <c r="AJ8" s="37">
        <v>147</v>
      </c>
      <c r="AK8" s="37">
        <v>4398</v>
      </c>
      <c r="AL8" s="37">
        <v>3672</v>
      </c>
      <c r="AM8" s="37">
        <v>1111</v>
      </c>
      <c r="AN8" s="37">
        <v>2569</v>
      </c>
      <c r="AO8" s="37">
        <v>14755</v>
      </c>
      <c r="AP8" s="37">
        <v>3650</v>
      </c>
      <c r="AQ8" s="37">
        <v>963</v>
      </c>
      <c r="AR8" s="37">
        <v>39</v>
      </c>
      <c r="AS8" s="39">
        <v>6959.3</v>
      </c>
      <c r="AT8" s="39">
        <v>8233</v>
      </c>
      <c r="AU8" s="39">
        <v>5728.8</v>
      </c>
      <c r="AV8" s="39">
        <v>7374.5</v>
      </c>
      <c r="AW8" s="39">
        <v>6063</v>
      </c>
      <c r="AX8" s="39">
        <v>5915.7</v>
      </c>
      <c r="AY8" s="39">
        <v>7936.5</v>
      </c>
      <c r="AZ8" s="39">
        <v>4300</v>
      </c>
      <c r="BA8" s="39">
        <v>6000</v>
      </c>
      <c r="BB8" s="39">
        <v>8000</v>
      </c>
      <c r="BC8" s="39">
        <v>60000</v>
      </c>
      <c r="BD8" s="36"/>
      <c r="BE8" s="39">
        <v>161107</v>
      </c>
      <c r="BF8" s="38">
        <v>0</v>
      </c>
      <c r="BG8" s="22" t="s">
        <v>110</v>
      </c>
      <c r="BH8" s="39">
        <v>22571.196</v>
      </c>
      <c r="BI8" s="38">
        <v>0</v>
      </c>
      <c r="BJ8" s="22" t="s">
        <v>110</v>
      </c>
      <c r="BK8" s="36">
        <v>8978</v>
      </c>
      <c r="BL8" s="36">
        <v>3683.5</v>
      </c>
      <c r="BM8" s="36">
        <v>8013.1</v>
      </c>
      <c r="BN8" s="36">
        <v>6745.8</v>
      </c>
      <c r="BO8" s="36">
        <v>5831.6</v>
      </c>
      <c r="BP8" s="36">
        <v>6627.1</v>
      </c>
      <c r="BQ8" s="36">
        <v>1288.9000000000001</v>
      </c>
      <c r="BR8" s="36">
        <v>5082.2</v>
      </c>
      <c r="BS8" s="36">
        <v>4239.7</v>
      </c>
      <c r="BT8" s="36">
        <v>707.9</v>
      </c>
      <c r="BU8" s="36">
        <v>4969.8999999999996</v>
      </c>
      <c r="BV8" s="36">
        <v>7520.2</v>
      </c>
      <c r="BW8" s="36">
        <v>510.5</v>
      </c>
      <c r="BX8" s="36">
        <v>887</v>
      </c>
      <c r="BY8" s="36">
        <v>433.1</v>
      </c>
      <c r="BZ8" s="36">
        <v>707.2</v>
      </c>
      <c r="CA8" s="36">
        <v>606</v>
      </c>
      <c r="CB8" s="36">
        <v>470.1</v>
      </c>
      <c r="CC8" s="36">
        <v>889</v>
      </c>
      <c r="CD8" s="36">
        <v>295.89999999999998</v>
      </c>
      <c r="CE8" s="36">
        <v>329.1</v>
      </c>
      <c r="CF8" s="36">
        <v>574.70000000000005</v>
      </c>
    </row>
    <row r="9" spans="1:84" s="22" customFormat="1" x14ac:dyDescent="0.35">
      <c r="A9" s="22" t="s">
        <v>259</v>
      </c>
      <c r="B9" s="22" t="s">
        <v>156</v>
      </c>
      <c r="C9" s="36" t="s">
        <v>315</v>
      </c>
      <c r="D9" s="37">
        <v>203480</v>
      </c>
      <c r="E9" s="37">
        <v>83287</v>
      </c>
      <c r="F9" s="37">
        <v>120193</v>
      </c>
      <c r="G9" s="37">
        <v>146209</v>
      </c>
      <c r="H9" s="37">
        <v>57271</v>
      </c>
      <c r="I9" s="37">
        <v>138230</v>
      </c>
      <c r="J9" s="37">
        <v>7979</v>
      </c>
      <c r="K9" s="37">
        <v>86443</v>
      </c>
      <c r="L9" s="37">
        <v>51787</v>
      </c>
      <c r="M9" s="37">
        <v>4918</v>
      </c>
      <c r="N9" s="37">
        <v>35109</v>
      </c>
      <c r="O9" s="37">
        <v>168371</v>
      </c>
      <c r="P9" s="38">
        <f t="shared" si="0"/>
        <v>5.4572563932452856E-2</v>
      </c>
      <c r="Q9" s="38">
        <f t="shared" si="1"/>
        <v>0.37464370975909717</v>
      </c>
      <c r="R9" s="38">
        <f t="shared" si="2"/>
        <v>0.31788873599370948</v>
      </c>
      <c r="S9" s="37">
        <v>70321</v>
      </c>
      <c r="T9" s="37">
        <v>114096</v>
      </c>
      <c r="U9" s="37">
        <v>4960</v>
      </c>
      <c r="V9" s="37">
        <v>17666</v>
      </c>
      <c r="W9" s="37">
        <v>1508</v>
      </c>
      <c r="X9" s="37">
        <v>4443</v>
      </c>
      <c r="Y9" s="37">
        <v>77</v>
      </c>
      <c r="Z9" s="37">
        <v>503</v>
      </c>
      <c r="AA9" s="37">
        <v>5083</v>
      </c>
      <c r="AB9" s="37">
        <v>24850</v>
      </c>
      <c r="AC9" s="37">
        <v>6905</v>
      </c>
      <c r="AD9" s="37">
        <v>29745</v>
      </c>
      <c r="AE9" s="37">
        <v>8081</v>
      </c>
      <c r="AF9" s="37">
        <v>1093</v>
      </c>
      <c r="AG9" s="37">
        <v>6321</v>
      </c>
      <c r="AH9" s="37">
        <v>3561</v>
      </c>
      <c r="AI9" s="37">
        <v>3967</v>
      </c>
      <c r="AJ9" s="37">
        <v>92</v>
      </c>
      <c r="AK9" s="37">
        <v>4705</v>
      </c>
      <c r="AL9" s="37">
        <v>6190</v>
      </c>
      <c r="AM9" s="37">
        <v>5644</v>
      </c>
      <c r="AN9" s="37">
        <v>211</v>
      </c>
      <c r="AO9" s="37">
        <v>6621</v>
      </c>
      <c r="AP9" s="37">
        <v>7495</v>
      </c>
      <c r="AQ9" s="37">
        <v>12269</v>
      </c>
      <c r="AR9" s="37">
        <v>374</v>
      </c>
      <c r="AS9" s="39">
        <v>7679.8</v>
      </c>
      <c r="AT9" s="39">
        <v>8781.5</v>
      </c>
      <c r="AU9" s="39">
        <v>6418.8</v>
      </c>
      <c r="AV9" s="39">
        <v>8392.4</v>
      </c>
      <c r="AW9" s="39">
        <v>6227.5</v>
      </c>
      <c r="AX9" s="39">
        <v>6134</v>
      </c>
      <c r="AY9" s="39">
        <v>8026.6</v>
      </c>
      <c r="AZ9" s="39">
        <v>4730</v>
      </c>
      <c r="BA9" s="39">
        <v>6450</v>
      </c>
      <c r="BB9" s="39">
        <v>9000</v>
      </c>
      <c r="BC9" s="39">
        <v>34400</v>
      </c>
      <c r="BD9" s="36"/>
      <c r="BE9" s="39" t="e">
        <v>#N/A</v>
      </c>
      <c r="BF9" s="38" t="e">
        <v>#N/A</v>
      </c>
      <c r="BG9" s="22" t="e">
        <v>#N/A</v>
      </c>
      <c r="BH9" s="39">
        <v>18176.421579999998</v>
      </c>
      <c r="BI9" s="38">
        <v>6.5274214291580757E-2</v>
      </c>
      <c r="BJ9" s="22" t="s">
        <v>113</v>
      </c>
      <c r="BK9" s="36">
        <v>14355.2</v>
      </c>
      <c r="BL9" s="36">
        <v>8277.5</v>
      </c>
      <c r="BM9" s="36">
        <v>10205.799999999999</v>
      </c>
      <c r="BN9" s="36">
        <v>11130.6</v>
      </c>
      <c r="BO9" s="36">
        <v>7403.3</v>
      </c>
      <c r="BP9" s="36">
        <v>10652.1</v>
      </c>
      <c r="BQ9" s="36">
        <v>2743.9</v>
      </c>
      <c r="BR9" s="36">
        <v>7874.5</v>
      </c>
      <c r="BS9" s="36">
        <v>7288.9</v>
      </c>
      <c r="BT9" s="36">
        <v>2948</v>
      </c>
      <c r="BU9" s="36">
        <v>5145.3</v>
      </c>
      <c r="BV9" s="36">
        <v>13437.7</v>
      </c>
      <c r="BW9" s="36">
        <v>386.1</v>
      </c>
      <c r="BX9" s="36">
        <v>614.6</v>
      </c>
      <c r="BY9" s="36">
        <v>421.7</v>
      </c>
      <c r="BZ9" s="36">
        <v>504.5</v>
      </c>
      <c r="CA9" s="36">
        <v>453.1</v>
      </c>
      <c r="CB9" s="36">
        <v>655.8</v>
      </c>
      <c r="CC9" s="36">
        <v>439.1</v>
      </c>
      <c r="CD9" s="36">
        <v>295.89999999999998</v>
      </c>
      <c r="CE9" s="36">
        <v>487.3</v>
      </c>
      <c r="CF9" s="36">
        <v>701.5</v>
      </c>
    </row>
    <row r="10" spans="1:84" s="22" customFormat="1" x14ac:dyDescent="0.35">
      <c r="A10" s="22" t="s">
        <v>262</v>
      </c>
      <c r="B10" s="22" t="s">
        <v>263</v>
      </c>
      <c r="C10" s="36" t="s">
        <v>315</v>
      </c>
      <c r="D10" s="37">
        <v>118086</v>
      </c>
      <c r="E10" s="37">
        <v>112163</v>
      </c>
      <c r="F10" s="37">
        <v>5923</v>
      </c>
      <c r="G10" s="37">
        <v>99353</v>
      </c>
      <c r="H10" s="37">
        <v>18733</v>
      </c>
      <c r="I10" s="37">
        <v>93898</v>
      </c>
      <c r="J10" s="37">
        <v>5455</v>
      </c>
      <c r="K10" s="37">
        <v>72111</v>
      </c>
      <c r="L10" s="37">
        <v>21787</v>
      </c>
      <c r="M10" s="37">
        <v>4077</v>
      </c>
      <c r="N10" s="37">
        <v>23840</v>
      </c>
      <c r="O10" s="37">
        <v>94246</v>
      </c>
      <c r="P10" s="38">
        <f t="shared" si="0"/>
        <v>5.4905236882630618E-2</v>
      </c>
      <c r="Q10" s="38">
        <f t="shared" si="1"/>
        <v>0.23202837121131439</v>
      </c>
      <c r="R10" s="38">
        <f t="shared" si="2"/>
        <v>0.26522195687888489</v>
      </c>
      <c r="S10" s="37">
        <v>49285</v>
      </c>
      <c r="T10" s="37">
        <v>73768</v>
      </c>
      <c r="U10" s="37">
        <v>5220</v>
      </c>
      <c r="V10" s="37">
        <v>14287</v>
      </c>
      <c r="W10" s="37">
        <v>623</v>
      </c>
      <c r="X10" s="37">
        <v>2983</v>
      </c>
      <c r="Y10" s="37">
        <v>943</v>
      </c>
      <c r="Z10" s="37">
        <v>1168</v>
      </c>
      <c r="AA10" s="37">
        <v>4432</v>
      </c>
      <c r="AB10" s="37">
        <v>37439</v>
      </c>
      <c r="AC10" s="37">
        <v>2134</v>
      </c>
      <c r="AD10" s="37">
        <v>12659</v>
      </c>
      <c r="AE10" s="37">
        <v>6686</v>
      </c>
      <c r="AF10" s="37">
        <v>602</v>
      </c>
      <c r="AG10" s="37">
        <v>0</v>
      </c>
      <c r="AH10" s="37">
        <v>193</v>
      </c>
      <c r="AI10" s="37">
        <v>838</v>
      </c>
      <c r="AJ10" s="37">
        <v>0</v>
      </c>
      <c r="AK10" s="37">
        <v>2931</v>
      </c>
      <c r="AL10" s="37">
        <v>445</v>
      </c>
      <c r="AM10" s="37">
        <v>271</v>
      </c>
      <c r="AN10" s="37">
        <v>430</v>
      </c>
      <c r="AO10" s="37">
        <v>1826</v>
      </c>
      <c r="AP10" s="37">
        <v>13453</v>
      </c>
      <c r="AQ10" s="37">
        <v>4219</v>
      </c>
      <c r="AR10" s="37">
        <v>246</v>
      </c>
      <c r="AS10" s="39">
        <v>9107.2999999999993</v>
      </c>
      <c r="AT10" s="39">
        <v>9257.9</v>
      </c>
      <c r="AU10" s="39">
        <v>4206.6000000000004</v>
      </c>
      <c r="AV10" s="39">
        <v>9779.7999999999993</v>
      </c>
      <c r="AW10" s="39">
        <v>6674.2</v>
      </c>
      <c r="AX10" s="39">
        <v>7287.3</v>
      </c>
      <c r="AY10" s="39">
        <v>9667.7000000000007</v>
      </c>
      <c r="AZ10" s="39">
        <v>5160</v>
      </c>
      <c r="BA10" s="39">
        <v>8000</v>
      </c>
      <c r="BB10" s="39">
        <v>10977.3</v>
      </c>
      <c r="BC10" s="39">
        <v>40000</v>
      </c>
      <c r="BD10" s="36"/>
      <c r="BE10" s="39">
        <v>31198</v>
      </c>
      <c r="BF10" s="38">
        <v>8.6289657420074453E-2</v>
      </c>
      <c r="BG10" s="22" t="s">
        <v>107</v>
      </c>
      <c r="BH10" s="39">
        <v>18573.833330000001</v>
      </c>
      <c r="BI10" s="38">
        <v>9.9470142910671466E-2</v>
      </c>
      <c r="BJ10" s="22" t="s">
        <v>107</v>
      </c>
      <c r="BK10" s="36">
        <v>9141.7000000000007</v>
      </c>
      <c r="BL10" s="36">
        <v>8606.5</v>
      </c>
      <c r="BM10" s="36">
        <v>3075.3</v>
      </c>
      <c r="BN10" s="36">
        <v>8089.1</v>
      </c>
      <c r="BO10" s="36">
        <v>4230</v>
      </c>
      <c r="BP10" s="36">
        <v>7672.1</v>
      </c>
      <c r="BQ10" s="36">
        <v>2562.6999999999998</v>
      </c>
      <c r="BR10" s="36">
        <v>6685.2</v>
      </c>
      <c r="BS10" s="36">
        <v>3771.5</v>
      </c>
      <c r="BT10" s="36">
        <v>2792.3</v>
      </c>
      <c r="BU10" s="36">
        <v>3490.1</v>
      </c>
      <c r="BV10" s="36">
        <v>8434.7999999999993</v>
      </c>
      <c r="BW10" s="36">
        <v>456.2</v>
      </c>
      <c r="BX10" s="36">
        <v>456.4</v>
      </c>
      <c r="BY10" s="36">
        <v>788.2</v>
      </c>
      <c r="BZ10" s="36">
        <v>535.29999999999995</v>
      </c>
      <c r="CA10" s="36">
        <v>676.1</v>
      </c>
      <c r="CB10" s="36">
        <v>743.4</v>
      </c>
      <c r="CC10" s="36">
        <v>528.4</v>
      </c>
      <c r="CD10" s="36">
        <v>375.4</v>
      </c>
      <c r="CE10" s="36">
        <v>329.1</v>
      </c>
      <c r="CF10" s="36">
        <v>739.8</v>
      </c>
    </row>
    <row r="11" spans="1:84" s="22" customFormat="1" x14ac:dyDescent="0.35">
      <c r="A11" s="22" t="s">
        <v>264</v>
      </c>
      <c r="B11" s="22" t="s">
        <v>265</v>
      </c>
      <c r="C11" s="36" t="s">
        <v>315</v>
      </c>
      <c r="D11" s="37">
        <v>98561</v>
      </c>
      <c r="E11" s="37">
        <v>96817</v>
      </c>
      <c r="F11" s="37">
        <v>1744</v>
      </c>
      <c r="G11" s="37">
        <v>84785</v>
      </c>
      <c r="H11" s="37">
        <v>13776</v>
      </c>
      <c r="I11" s="37">
        <v>81004</v>
      </c>
      <c r="J11" s="37">
        <v>3781</v>
      </c>
      <c r="K11" s="37">
        <v>51155</v>
      </c>
      <c r="L11" s="37">
        <v>29849</v>
      </c>
      <c r="M11" s="37">
        <v>1953</v>
      </c>
      <c r="N11" s="37">
        <v>7168</v>
      </c>
      <c r="O11" s="37">
        <v>91393</v>
      </c>
      <c r="P11" s="38">
        <f t="shared" si="0"/>
        <v>4.4595152444418237E-2</v>
      </c>
      <c r="Q11" s="38">
        <f t="shared" si="1"/>
        <v>0.36848797590242455</v>
      </c>
      <c r="R11" s="38">
        <f t="shared" si="2"/>
        <v>0.36102515193636431</v>
      </c>
      <c r="S11" s="37">
        <v>42436</v>
      </c>
      <c r="T11" s="37">
        <v>53089</v>
      </c>
      <c r="U11" s="37">
        <v>5439</v>
      </c>
      <c r="V11" s="37">
        <v>20132</v>
      </c>
      <c r="W11" s="37">
        <v>2344</v>
      </c>
      <c r="X11" s="37">
        <v>2817</v>
      </c>
      <c r="Y11" s="37">
        <v>0</v>
      </c>
      <c r="Z11" s="37">
        <v>864</v>
      </c>
      <c r="AA11" s="37">
        <v>11970</v>
      </c>
      <c r="AB11" s="37">
        <v>23058</v>
      </c>
      <c r="AC11" s="37">
        <v>5839</v>
      </c>
      <c r="AD11" s="37">
        <v>6829</v>
      </c>
      <c r="AE11" s="37">
        <v>3899</v>
      </c>
      <c r="AF11" s="37">
        <v>232</v>
      </c>
      <c r="AG11" s="37">
        <v>541</v>
      </c>
      <c r="AH11" s="37">
        <v>191</v>
      </c>
      <c r="AI11" s="37">
        <v>553</v>
      </c>
      <c r="AJ11" s="37">
        <v>0</v>
      </c>
      <c r="AK11" s="37">
        <v>1420</v>
      </c>
      <c r="AL11" s="37">
        <v>1739</v>
      </c>
      <c r="AM11" s="37">
        <v>765</v>
      </c>
      <c r="AN11" s="37">
        <v>249</v>
      </c>
      <c r="AO11" s="37">
        <v>7370</v>
      </c>
      <c r="AP11" s="37">
        <v>10366</v>
      </c>
      <c r="AQ11" s="37">
        <v>2302</v>
      </c>
      <c r="AR11" s="37">
        <v>0</v>
      </c>
      <c r="AS11" s="39">
        <v>8876.7000000000007</v>
      </c>
      <c r="AT11" s="39">
        <v>8874.9</v>
      </c>
      <c r="AU11" s="39">
        <v>10750</v>
      </c>
      <c r="AV11" s="39">
        <v>9355</v>
      </c>
      <c r="AW11" s="39">
        <v>7395.7</v>
      </c>
      <c r="AX11" s="39">
        <v>6664.4</v>
      </c>
      <c r="AY11" s="39">
        <v>9152</v>
      </c>
      <c r="AZ11" s="39">
        <v>5178.1000000000004</v>
      </c>
      <c r="BA11" s="39">
        <v>7740</v>
      </c>
      <c r="BB11" s="39">
        <v>10134.6</v>
      </c>
      <c r="BC11" s="39">
        <v>51600</v>
      </c>
      <c r="BD11" s="36"/>
      <c r="BE11" s="39" t="e">
        <v>#N/A</v>
      </c>
      <c r="BF11" s="38" t="e">
        <v>#N/A</v>
      </c>
      <c r="BG11" s="22" t="e">
        <v>#N/A</v>
      </c>
      <c r="BH11" s="39">
        <v>22951.553749999999</v>
      </c>
      <c r="BI11" s="38">
        <v>9.0791338432457458E-2</v>
      </c>
      <c r="BJ11" s="22" t="s">
        <v>107</v>
      </c>
      <c r="BK11" s="36">
        <v>9147.9</v>
      </c>
      <c r="BL11" s="36">
        <v>9094.7999999999993</v>
      </c>
      <c r="BM11" s="36">
        <v>970.2</v>
      </c>
      <c r="BN11" s="36">
        <v>8677.5</v>
      </c>
      <c r="BO11" s="36">
        <v>2917.8</v>
      </c>
      <c r="BP11" s="36">
        <v>8297.9</v>
      </c>
      <c r="BQ11" s="36">
        <v>2659.6</v>
      </c>
      <c r="BR11" s="36">
        <v>6166.4</v>
      </c>
      <c r="BS11" s="36">
        <v>5545.1</v>
      </c>
      <c r="BT11" s="36">
        <v>725.8</v>
      </c>
      <c r="BU11" s="36">
        <v>2063.6</v>
      </c>
      <c r="BV11" s="36">
        <v>8892.2000000000007</v>
      </c>
      <c r="BW11" s="36">
        <v>566.6</v>
      </c>
      <c r="BX11" s="36">
        <v>567.1</v>
      </c>
      <c r="BY11" s="36">
        <v>0</v>
      </c>
      <c r="BZ11" s="36">
        <v>723.5</v>
      </c>
      <c r="CA11" s="36">
        <v>787.5</v>
      </c>
      <c r="CB11" s="36">
        <v>753</v>
      </c>
      <c r="CC11" s="36">
        <v>631.5</v>
      </c>
      <c r="CD11" s="36">
        <v>548.5</v>
      </c>
      <c r="CE11" s="36">
        <v>548.5</v>
      </c>
      <c r="CF11" s="36">
        <v>867.4</v>
      </c>
    </row>
    <row r="12" spans="1:84" s="22" customFormat="1" x14ac:dyDescent="0.35">
      <c r="A12" s="22" t="s">
        <v>266</v>
      </c>
      <c r="B12" s="22" t="s">
        <v>267</v>
      </c>
      <c r="C12" s="36" t="s">
        <v>315</v>
      </c>
      <c r="D12" s="37">
        <v>52321</v>
      </c>
      <c r="E12" s="37">
        <v>50680</v>
      </c>
      <c r="F12" s="37">
        <v>1641</v>
      </c>
      <c r="G12" s="37">
        <v>45531</v>
      </c>
      <c r="H12" s="37">
        <v>6790</v>
      </c>
      <c r="I12" s="37">
        <v>44463</v>
      </c>
      <c r="J12" s="37">
        <v>1068</v>
      </c>
      <c r="K12" s="37">
        <v>30908</v>
      </c>
      <c r="L12" s="37">
        <v>13555</v>
      </c>
      <c r="M12" s="37">
        <v>1290</v>
      </c>
      <c r="N12" s="37">
        <v>7488</v>
      </c>
      <c r="O12" s="37">
        <v>44833</v>
      </c>
      <c r="P12" s="38">
        <f t="shared" si="0"/>
        <v>2.34565460894775E-2</v>
      </c>
      <c r="Q12" s="38">
        <f t="shared" si="1"/>
        <v>0.30486022085779185</v>
      </c>
      <c r="R12" s="38">
        <f t="shared" si="2"/>
        <v>0.30414174041016034</v>
      </c>
      <c r="S12" s="37">
        <v>21348</v>
      </c>
      <c r="T12" s="37">
        <v>31908</v>
      </c>
      <c r="U12" s="37">
        <v>1667</v>
      </c>
      <c r="V12" s="37">
        <v>9635</v>
      </c>
      <c r="W12" s="37">
        <v>1253</v>
      </c>
      <c r="X12" s="37">
        <v>1872</v>
      </c>
      <c r="Y12" s="37">
        <v>0</v>
      </c>
      <c r="Z12" s="37">
        <v>0</v>
      </c>
      <c r="AA12" s="37">
        <v>5597</v>
      </c>
      <c r="AB12" s="37">
        <v>15858</v>
      </c>
      <c r="AC12" s="37">
        <v>712</v>
      </c>
      <c r="AD12" s="37">
        <v>4733</v>
      </c>
      <c r="AE12" s="37">
        <v>4499</v>
      </c>
      <c r="AF12" s="37">
        <v>846</v>
      </c>
      <c r="AG12" s="37">
        <v>0</v>
      </c>
      <c r="AH12" s="37">
        <v>909</v>
      </c>
      <c r="AI12" s="37">
        <v>446</v>
      </c>
      <c r="AJ12" s="37">
        <v>0</v>
      </c>
      <c r="AK12" s="37">
        <v>105</v>
      </c>
      <c r="AL12" s="37">
        <v>827</v>
      </c>
      <c r="AM12" s="37">
        <v>191</v>
      </c>
      <c r="AN12" s="37">
        <v>215</v>
      </c>
      <c r="AO12" s="37">
        <v>1776</v>
      </c>
      <c r="AP12" s="37">
        <v>4484</v>
      </c>
      <c r="AQ12" s="37">
        <v>979</v>
      </c>
      <c r="AR12" s="37">
        <v>414</v>
      </c>
      <c r="AS12" s="39">
        <v>7590.7</v>
      </c>
      <c r="AT12" s="39">
        <v>7725.8</v>
      </c>
      <c r="AU12" s="39">
        <v>3509.6</v>
      </c>
      <c r="AV12" s="39">
        <v>7593.4</v>
      </c>
      <c r="AW12" s="39">
        <v>7586</v>
      </c>
      <c r="AX12" s="39">
        <v>6917.1</v>
      </c>
      <c r="AY12" s="39">
        <v>7770</v>
      </c>
      <c r="AZ12" s="39">
        <v>4966.2</v>
      </c>
      <c r="BA12" s="39">
        <v>7600</v>
      </c>
      <c r="BB12" s="39">
        <v>9848.7000000000007</v>
      </c>
      <c r="BC12" s="39">
        <v>30000</v>
      </c>
      <c r="BD12" s="36"/>
      <c r="BE12" s="39" t="e">
        <v>#N/A</v>
      </c>
      <c r="BF12" s="38" t="e">
        <v>#N/A</v>
      </c>
      <c r="BG12" s="22" t="e">
        <v>#N/A</v>
      </c>
      <c r="BH12" s="39">
        <v>31693.975330000001</v>
      </c>
      <c r="BI12" s="38">
        <v>4.0188649397320253E-2</v>
      </c>
      <c r="BJ12" s="22" t="s">
        <v>120</v>
      </c>
      <c r="BK12" s="36">
        <v>6488.3</v>
      </c>
      <c r="BL12" s="36">
        <v>6391.1</v>
      </c>
      <c r="BM12" s="36">
        <v>808.5</v>
      </c>
      <c r="BN12" s="36">
        <v>5993.7</v>
      </c>
      <c r="BO12" s="36">
        <v>2372.1999999999998</v>
      </c>
      <c r="BP12" s="36">
        <v>5966.1</v>
      </c>
      <c r="BQ12" s="36">
        <v>550.6</v>
      </c>
      <c r="BR12" s="36">
        <v>5352</v>
      </c>
      <c r="BS12" s="36">
        <v>2647.8</v>
      </c>
      <c r="BT12" s="36">
        <v>681.3</v>
      </c>
      <c r="BU12" s="36">
        <v>1719.6</v>
      </c>
      <c r="BV12" s="36">
        <v>6226.2</v>
      </c>
      <c r="BW12" s="36">
        <v>560.29999999999995</v>
      </c>
      <c r="BX12" s="36">
        <v>566.5</v>
      </c>
      <c r="BY12" s="36">
        <v>1360.6</v>
      </c>
      <c r="BZ12" s="36">
        <v>618.29999999999995</v>
      </c>
      <c r="CA12" s="36">
        <v>1096.0999999999999</v>
      </c>
      <c r="CB12" s="36">
        <v>444.5</v>
      </c>
      <c r="CC12" s="36">
        <v>702.5</v>
      </c>
      <c r="CD12" s="36">
        <v>781</v>
      </c>
      <c r="CE12" s="36">
        <v>548.5</v>
      </c>
      <c r="CF12" s="36">
        <v>524</v>
      </c>
    </row>
    <row r="13" spans="1:84" s="22" customFormat="1" x14ac:dyDescent="0.35">
      <c r="A13" s="22" t="s">
        <v>271</v>
      </c>
      <c r="B13" s="22" t="s">
        <v>272</v>
      </c>
      <c r="C13" s="36" t="s">
        <v>315</v>
      </c>
      <c r="D13" s="37">
        <v>100393</v>
      </c>
      <c r="E13" s="37">
        <v>100016</v>
      </c>
      <c r="F13" s="37">
        <v>377</v>
      </c>
      <c r="G13" s="37">
        <v>92274</v>
      </c>
      <c r="H13" s="37">
        <v>8119</v>
      </c>
      <c r="I13" s="37">
        <v>91405</v>
      </c>
      <c r="J13" s="37">
        <v>869</v>
      </c>
      <c r="K13" s="37">
        <v>62577</v>
      </c>
      <c r="L13" s="37">
        <v>28828</v>
      </c>
      <c r="M13" s="37">
        <v>641</v>
      </c>
      <c r="N13" s="37">
        <v>25453</v>
      </c>
      <c r="O13" s="37">
        <v>74940</v>
      </c>
      <c r="P13" s="38">
        <f t="shared" si="0"/>
        <v>9.417604092160305E-3</v>
      </c>
      <c r="Q13" s="38">
        <f t="shared" si="1"/>
        <v>0.31538756085553304</v>
      </c>
      <c r="R13" s="38">
        <f t="shared" si="2"/>
        <v>0.30219238393115055</v>
      </c>
      <c r="S13" s="37">
        <v>48627</v>
      </c>
      <c r="T13" s="37">
        <v>66219</v>
      </c>
      <c r="U13" s="37">
        <v>8330</v>
      </c>
      <c r="V13" s="37">
        <v>16856</v>
      </c>
      <c r="W13" s="37">
        <v>0</v>
      </c>
      <c r="X13" s="37">
        <v>1810</v>
      </c>
      <c r="Y13" s="37">
        <v>1113</v>
      </c>
      <c r="Z13" s="37">
        <v>0</v>
      </c>
      <c r="AA13" s="37">
        <v>3639</v>
      </c>
      <c r="AB13" s="37">
        <v>25202</v>
      </c>
      <c r="AC13" s="37">
        <v>806</v>
      </c>
      <c r="AD13" s="37">
        <v>9648</v>
      </c>
      <c r="AE13" s="37">
        <v>4870</v>
      </c>
      <c r="AF13" s="37">
        <v>199</v>
      </c>
      <c r="AG13" s="37">
        <v>0</v>
      </c>
      <c r="AH13" s="37">
        <v>468</v>
      </c>
      <c r="AI13" s="37">
        <v>0</v>
      </c>
      <c r="AJ13" s="37">
        <v>0</v>
      </c>
      <c r="AK13" s="37">
        <v>2210</v>
      </c>
      <c r="AL13" s="37">
        <v>959</v>
      </c>
      <c r="AM13" s="37">
        <v>114</v>
      </c>
      <c r="AN13" s="37">
        <v>968</v>
      </c>
      <c r="AO13" s="37">
        <v>2462</v>
      </c>
      <c r="AP13" s="37">
        <v>31780</v>
      </c>
      <c r="AQ13" s="37">
        <v>5157</v>
      </c>
      <c r="AR13" s="37">
        <v>0</v>
      </c>
      <c r="AS13" s="39">
        <v>8211.7999999999993</v>
      </c>
      <c r="AT13" s="39">
        <v>8211.7999999999993</v>
      </c>
      <c r="AU13" s="39" t="e">
        <f>#N/A</f>
        <v>#N/A</v>
      </c>
      <c r="AV13" s="39">
        <v>8640.2999999999993</v>
      </c>
      <c r="AW13" s="39">
        <v>6668.5</v>
      </c>
      <c r="AX13" s="39">
        <v>6160.5</v>
      </c>
      <c r="AY13" s="39">
        <v>8816.9</v>
      </c>
      <c r="AZ13" s="39">
        <v>5160</v>
      </c>
      <c r="BA13" s="39">
        <v>7740</v>
      </c>
      <c r="BB13" s="39">
        <v>10000</v>
      </c>
      <c r="BC13" s="39">
        <v>129000</v>
      </c>
      <c r="BD13" s="36"/>
      <c r="BE13" s="39" t="e">
        <v>#N/A</v>
      </c>
      <c r="BF13" s="38" t="e">
        <v>#N/A</v>
      </c>
      <c r="BG13" s="22" t="e">
        <v>#N/A</v>
      </c>
      <c r="BH13" s="39">
        <v>19524.333330000001</v>
      </c>
      <c r="BI13" s="38">
        <v>8.429979549394151E-2</v>
      </c>
      <c r="BJ13" s="22" t="s">
        <v>107</v>
      </c>
      <c r="BK13" s="36">
        <v>9264.9</v>
      </c>
      <c r="BL13" s="36">
        <v>9261.2999999999993</v>
      </c>
      <c r="BM13" s="36">
        <v>267.2</v>
      </c>
      <c r="BN13" s="36">
        <v>9045.5</v>
      </c>
      <c r="BO13" s="36">
        <v>2135.3000000000002</v>
      </c>
      <c r="BP13" s="36">
        <v>9035.7999999999993</v>
      </c>
      <c r="BQ13" s="36">
        <v>421.1</v>
      </c>
      <c r="BR13" s="36">
        <v>7500.9</v>
      </c>
      <c r="BS13" s="36">
        <v>4757.5</v>
      </c>
      <c r="BT13" s="36">
        <v>348.1</v>
      </c>
      <c r="BU13" s="36">
        <v>4324.1000000000004</v>
      </c>
      <c r="BV13" s="36">
        <v>7946.2</v>
      </c>
      <c r="BW13" s="36">
        <v>500.6</v>
      </c>
      <c r="BX13" s="36">
        <v>500.6</v>
      </c>
      <c r="BY13" s="36" t="e">
        <f>#N/A</f>
        <v>#N/A</v>
      </c>
      <c r="BZ13" s="36">
        <v>591.4</v>
      </c>
      <c r="CA13" s="36">
        <v>963.9</v>
      </c>
      <c r="CB13" s="36">
        <v>512.5</v>
      </c>
      <c r="CC13" s="36">
        <v>626.70000000000005</v>
      </c>
      <c r="CD13" s="36">
        <v>548.5</v>
      </c>
      <c r="CE13" s="36">
        <v>548.5</v>
      </c>
      <c r="CF13" s="36">
        <v>548.5</v>
      </c>
    </row>
    <row r="14" spans="1:84" s="22" customFormat="1" x14ac:dyDescent="0.35">
      <c r="A14" s="22" t="s">
        <v>273</v>
      </c>
      <c r="B14" s="22" t="s">
        <v>274</v>
      </c>
      <c r="C14" s="36" t="s">
        <v>315</v>
      </c>
      <c r="D14" s="37">
        <v>35782</v>
      </c>
      <c r="E14" s="37">
        <v>22113</v>
      </c>
      <c r="F14" s="37">
        <v>13669</v>
      </c>
      <c r="G14" s="37">
        <v>27696</v>
      </c>
      <c r="H14" s="37">
        <v>8086</v>
      </c>
      <c r="I14" s="37">
        <v>26780</v>
      </c>
      <c r="J14" s="37">
        <v>916</v>
      </c>
      <c r="K14" s="37">
        <v>21065</v>
      </c>
      <c r="L14" s="37">
        <v>5715</v>
      </c>
      <c r="M14" s="37">
        <v>246</v>
      </c>
      <c r="N14" s="37">
        <v>11118</v>
      </c>
      <c r="O14" s="37">
        <v>24664</v>
      </c>
      <c r="P14" s="38">
        <f t="shared" si="0"/>
        <v>3.3073367995378397E-2</v>
      </c>
      <c r="Q14" s="38">
        <f t="shared" si="1"/>
        <v>0.21340552651232264</v>
      </c>
      <c r="R14" s="38">
        <f t="shared" si="2"/>
        <v>0.19219160471745569</v>
      </c>
      <c r="S14" s="37">
        <v>13830</v>
      </c>
      <c r="T14" s="37">
        <v>21747</v>
      </c>
      <c r="U14" s="37">
        <v>1209</v>
      </c>
      <c r="V14" s="37">
        <v>3262</v>
      </c>
      <c r="W14" s="37">
        <v>562</v>
      </c>
      <c r="X14" s="37">
        <v>1328</v>
      </c>
      <c r="Y14" s="37">
        <v>190</v>
      </c>
      <c r="Z14" s="37">
        <v>108</v>
      </c>
      <c r="AA14" s="37">
        <v>708</v>
      </c>
      <c r="AB14" s="37">
        <v>3664</v>
      </c>
      <c r="AC14" s="37">
        <v>858</v>
      </c>
      <c r="AD14" s="37">
        <v>4103</v>
      </c>
      <c r="AE14" s="37">
        <v>787</v>
      </c>
      <c r="AF14" s="37">
        <v>463</v>
      </c>
      <c r="AG14" s="37">
        <v>280</v>
      </c>
      <c r="AH14" s="37">
        <v>688</v>
      </c>
      <c r="AI14" s="37">
        <v>445</v>
      </c>
      <c r="AJ14" s="37">
        <v>214</v>
      </c>
      <c r="AK14" s="37">
        <v>1849</v>
      </c>
      <c r="AL14" s="37">
        <v>1764</v>
      </c>
      <c r="AM14" s="37">
        <v>480</v>
      </c>
      <c r="AN14" s="37">
        <v>852</v>
      </c>
      <c r="AO14" s="37">
        <v>1330</v>
      </c>
      <c r="AP14" s="37">
        <v>1089</v>
      </c>
      <c r="AQ14" s="37">
        <v>5580</v>
      </c>
      <c r="AR14" s="37">
        <v>0</v>
      </c>
      <c r="AS14" s="39">
        <v>7147.4</v>
      </c>
      <c r="AT14" s="39">
        <v>7624</v>
      </c>
      <c r="AU14" s="39">
        <v>6459.3</v>
      </c>
      <c r="AV14" s="39">
        <v>7421.7</v>
      </c>
      <c r="AW14" s="39">
        <v>5679.1</v>
      </c>
      <c r="AX14" s="39">
        <v>6109.9</v>
      </c>
      <c r="AY14" s="39">
        <v>7766.6</v>
      </c>
      <c r="AZ14" s="39">
        <v>5073.7</v>
      </c>
      <c r="BA14" s="39">
        <v>6005</v>
      </c>
      <c r="BB14" s="39">
        <v>8000</v>
      </c>
      <c r="BC14" s="39">
        <v>28000</v>
      </c>
      <c r="BD14" s="36"/>
      <c r="BE14" s="39">
        <v>31198</v>
      </c>
      <c r="BF14" s="38">
        <v>2.3481545057452813E-2</v>
      </c>
      <c r="BG14" s="22" t="s">
        <v>120</v>
      </c>
      <c r="BH14" s="39">
        <v>15666.57143</v>
      </c>
      <c r="BI14" s="38">
        <v>4.0008904485740349E-2</v>
      </c>
      <c r="BJ14" s="22" t="s">
        <v>113</v>
      </c>
      <c r="BK14" s="36">
        <v>4766.2</v>
      </c>
      <c r="BL14" s="36">
        <v>3833</v>
      </c>
      <c r="BM14" s="36">
        <v>2835.2</v>
      </c>
      <c r="BN14" s="36">
        <v>3586.5</v>
      </c>
      <c r="BO14" s="36">
        <v>3124.1</v>
      </c>
      <c r="BP14" s="36">
        <v>3561.5</v>
      </c>
      <c r="BQ14" s="36">
        <v>423</v>
      </c>
      <c r="BR14" s="36">
        <v>3208.6</v>
      </c>
      <c r="BS14" s="36">
        <v>1498.6</v>
      </c>
      <c r="BT14" s="36">
        <v>177.5</v>
      </c>
      <c r="BU14" s="36">
        <v>2325</v>
      </c>
      <c r="BV14" s="36">
        <v>4145.8999999999996</v>
      </c>
      <c r="BW14" s="36">
        <v>801</v>
      </c>
      <c r="BX14" s="36">
        <v>651.6</v>
      </c>
      <c r="BY14" s="36">
        <v>1654</v>
      </c>
      <c r="BZ14" s="36">
        <v>951.8</v>
      </c>
      <c r="CA14" s="36">
        <v>496.9</v>
      </c>
      <c r="CB14" s="36">
        <v>270.10000000000002</v>
      </c>
      <c r="CC14" s="36">
        <v>1272.2</v>
      </c>
      <c r="CD14" s="36">
        <v>918.4</v>
      </c>
      <c r="CE14" s="36">
        <v>562.70000000000005</v>
      </c>
      <c r="CF14" s="36">
        <v>648.29999999999995</v>
      </c>
    </row>
    <row r="15" spans="1:84" s="22" customFormat="1" x14ac:dyDescent="0.35">
      <c r="A15" s="22" t="s">
        <v>275</v>
      </c>
      <c r="B15" s="22" t="s">
        <v>160</v>
      </c>
      <c r="C15" s="36" t="s">
        <v>315</v>
      </c>
      <c r="D15" s="37">
        <v>39036</v>
      </c>
      <c r="E15" s="37">
        <v>18591</v>
      </c>
      <c r="F15" s="37">
        <v>20445</v>
      </c>
      <c r="G15" s="37">
        <v>26274</v>
      </c>
      <c r="H15" s="37">
        <v>12762</v>
      </c>
      <c r="I15" s="37">
        <v>25983</v>
      </c>
      <c r="J15" s="37">
        <v>291</v>
      </c>
      <c r="K15" s="37">
        <v>17110</v>
      </c>
      <c r="L15" s="37">
        <v>8873</v>
      </c>
      <c r="M15" s="37">
        <v>662</v>
      </c>
      <c r="N15" s="37">
        <v>6412</v>
      </c>
      <c r="O15" s="37">
        <v>32624</v>
      </c>
      <c r="P15" s="38">
        <f t="shared" si="0"/>
        <v>1.107558803379767E-2</v>
      </c>
      <c r="Q15" s="38">
        <f t="shared" si="1"/>
        <v>0.34149251433629679</v>
      </c>
      <c r="R15" s="38">
        <f t="shared" si="2"/>
        <v>0.2517163643815965</v>
      </c>
      <c r="S15" s="37">
        <v>11095</v>
      </c>
      <c r="T15" s="37">
        <v>17503</v>
      </c>
      <c r="U15" s="37">
        <v>2333</v>
      </c>
      <c r="V15" s="37">
        <v>5986</v>
      </c>
      <c r="W15" s="37">
        <v>161</v>
      </c>
      <c r="X15" s="37">
        <v>1350</v>
      </c>
      <c r="Y15" s="37">
        <v>0</v>
      </c>
      <c r="Z15" s="37">
        <v>0</v>
      </c>
      <c r="AA15" s="37">
        <v>673</v>
      </c>
      <c r="AB15" s="37">
        <v>8953</v>
      </c>
      <c r="AC15" s="37">
        <v>1092</v>
      </c>
      <c r="AD15" s="37">
        <v>5116</v>
      </c>
      <c r="AE15" s="37">
        <v>910</v>
      </c>
      <c r="AF15" s="37">
        <v>0</v>
      </c>
      <c r="AG15" s="37">
        <v>826</v>
      </c>
      <c r="AH15" s="37">
        <v>0</v>
      </c>
      <c r="AI15" s="37">
        <v>98</v>
      </c>
      <c r="AJ15" s="37">
        <v>0</v>
      </c>
      <c r="AK15" s="37">
        <v>212</v>
      </c>
      <c r="AL15" s="37">
        <v>3351</v>
      </c>
      <c r="AM15" s="37">
        <v>0</v>
      </c>
      <c r="AN15" s="37">
        <v>0</v>
      </c>
      <c r="AO15" s="37">
        <v>597</v>
      </c>
      <c r="AP15" s="37">
        <v>2057</v>
      </c>
      <c r="AQ15" s="37">
        <v>748</v>
      </c>
      <c r="AR15" s="37">
        <v>0</v>
      </c>
      <c r="AS15" s="39">
        <v>7598.2</v>
      </c>
      <c r="AT15" s="39">
        <v>7926.4</v>
      </c>
      <c r="AU15" s="39">
        <v>6479.1</v>
      </c>
      <c r="AV15" s="39">
        <v>8352.5</v>
      </c>
      <c r="AW15" s="39">
        <v>5234.5</v>
      </c>
      <c r="AX15" s="39">
        <v>6383.7</v>
      </c>
      <c r="AY15" s="39">
        <v>7889.6</v>
      </c>
      <c r="AZ15" s="39">
        <v>4300</v>
      </c>
      <c r="BA15" s="39">
        <v>6491.1</v>
      </c>
      <c r="BB15" s="39">
        <v>10000</v>
      </c>
      <c r="BC15" s="39">
        <v>25000</v>
      </c>
      <c r="BD15" s="36"/>
      <c r="BE15" s="39" t="e">
        <v>#N/A</v>
      </c>
      <c r="BF15" s="38">
        <v>5.5419308924599786E-2</v>
      </c>
      <c r="BG15" s="22" t="s">
        <v>113</v>
      </c>
      <c r="BH15" s="39" t="e">
        <v>#N/A</v>
      </c>
      <c r="BI15" s="38">
        <v>6.8002999062585223E-2</v>
      </c>
      <c r="BJ15" s="22" t="s">
        <v>113</v>
      </c>
      <c r="BK15" s="36">
        <v>5817.7</v>
      </c>
      <c r="BL15" s="36">
        <v>3382.4</v>
      </c>
      <c r="BM15" s="36">
        <v>4734.3</v>
      </c>
      <c r="BN15" s="36">
        <v>4898</v>
      </c>
      <c r="BO15" s="36">
        <v>3174.9</v>
      </c>
      <c r="BP15" s="36">
        <v>4894.3</v>
      </c>
      <c r="BQ15" s="36">
        <v>192.4</v>
      </c>
      <c r="BR15" s="36">
        <v>4223.8</v>
      </c>
      <c r="BS15" s="36">
        <v>2358.6</v>
      </c>
      <c r="BT15" s="36">
        <v>541.9</v>
      </c>
      <c r="BU15" s="36">
        <v>1907.6</v>
      </c>
      <c r="BV15" s="36">
        <v>5497.5</v>
      </c>
      <c r="BW15" s="36">
        <v>658.5</v>
      </c>
      <c r="BX15" s="36">
        <v>813.6</v>
      </c>
      <c r="BY15" s="36">
        <v>925.9</v>
      </c>
      <c r="BZ15" s="36">
        <v>648.6</v>
      </c>
      <c r="CA15" s="36">
        <v>820</v>
      </c>
      <c r="CB15" s="36">
        <v>735</v>
      </c>
      <c r="CC15" s="36">
        <v>796.6</v>
      </c>
      <c r="CD15" s="36">
        <v>734.3</v>
      </c>
      <c r="CE15" s="36">
        <v>1162.0999999999999</v>
      </c>
      <c r="CF15" s="36">
        <v>1061.8</v>
      </c>
    </row>
    <row r="16" spans="1:84" s="22" customFormat="1" x14ac:dyDescent="0.35">
      <c r="A16" s="22" t="s">
        <v>286</v>
      </c>
      <c r="B16" s="22" t="s">
        <v>287</v>
      </c>
      <c r="C16" s="36" t="s">
        <v>315</v>
      </c>
      <c r="D16" s="37">
        <v>317705</v>
      </c>
      <c r="E16" s="37">
        <v>34052</v>
      </c>
      <c r="F16" s="37">
        <v>283653</v>
      </c>
      <c r="G16" s="37">
        <v>193637</v>
      </c>
      <c r="H16" s="37">
        <v>124068</v>
      </c>
      <c r="I16" s="37">
        <v>188949</v>
      </c>
      <c r="J16" s="37">
        <v>4688</v>
      </c>
      <c r="K16" s="37">
        <v>129636</v>
      </c>
      <c r="L16" s="37">
        <v>59313</v>
      </c>
      <c r="M16" s="37">
        <v>2590</v>
      </c>
      <c r="N16" s="37">
        <v>53662</v>
      </c>
      <c r="O16" s="37">
        <v>264043</v>
      </c>
      <c r="P16" s="38">
        <f t="shared" si="0"/>
        <v>2.4210249074298817E-2</v>
      </c>
      <c r="Q16" s="38">
        <f t="shared" si="1"/>
        <v>0.31391010272613246</v>
      </c>
      <c r="R16" s="38">
        <f t="shared" si="2"/>
        <v>0.20960010072236823</v>
      </c>
      <c r="S16" s="37">
        <v>112269</v>
      </c>
      <c r="T16" s="37">
        <v>157328</v>
      </c>
      <c r="U16" s="37">
        <v>3703</v>
      </c>
      <c r="V16" s="37">
        <v>20753</v>
      </c>
      <c r="W16" s="37">
        <v>7165</v>
      </c>
      <c r="X16" s="37">
        <v>0</v>
      </c>
      <c r="Y16" s="37">
        <v>0</v>
      </c>
      <c r="Z16" s="37">
        <v>0</v>
      </c>
      <c r="AA16" s="37">
        <v>3052</v>
      </c>
      <c r="AB16" s="37">
        <v>7531</v>
      </c>
      <c r="AC16" s="37">
        <v>2518</v>
      </c>
      <c r="AD16" s="37">
        <v>27865</v>
      </c>
      <c r="AE16" s="37">
        <v>1697</v>
      </c>
      <c r="AF16" s="37">
        <v>734</v>
      </c>
      <c r="AG16" s="37">
        <v>0</v>
      </c>
      <c r="AH16" s="37">
        <v>440</v>
      </c>
      <c r="AI16" s="37">
        <v>892</v>
      </c>
      <c r="AJ16" s="37">
        <v>0</v>
      </c>
      <c r="AK16" s="37">
        <v>1160</v>
      </c>
      <c r="AL16" s="37">
        <v>4045</v>
      </c>
      <c r="AM16" s="37">
        <v>114743</v>
      </c>
      <c r="AN16" s="37">
        <v>802</v>
      </c>
      <c r="AO16" s="37">
        <v>6998</v>
      </c>
      <c r="AP16" s="37">
        <v>11907</v>
      </c>
      <c r="AQ16" s="37">
        <v>4094</v>
      </c>
      <c r="AR16" s="37">
        <v>471</v>
      </c>
      <c r="AS16" s="39">
        <v>8082</v>
      </c>
      <c r="AT16" s="39">
        <v>10530.5</v>
      </c>
      <c r="AU16" s="39">
        <v>7624.3</v>
      </c>
      <c r="AV16" s="39">
        <v>9116.7000000000007</v>
      </c>
      <c r="AW16" s="39">
        <v>4991.8999999999996</v>
      </c>
      <c r="AX16" s="39">
        <v>6402.4</v>
      </c>
      <c r="AY16" s="39">
        <v>8445.6</v>
      </c>
      <c r="AZ16" s="39">
        <v>4584.2</v>
      </c>
      <c r="BA16" s="39">
        <v>7120.4</v>
      </c>
      <c r="BB16" s="39">
        <v>10000</v>
      </c>
      <c r="BC16" s="39">
        <v>27090</v>
      </c>
      <c r="BD16" s="36"/>
      <c r="BE16" s="39">
        <v>31198</v>
      </c>
      <c r="BF16" s="38">
        <v>6.97634549936548E-2</v>
      </c>
      <c r="BG16" s="22" t="s">
        <v>107</v>
      </c>
      <c r="BH16" s="39">
        <v>14877</v>
      </c>
      <c r="BI16" s="38">
        <v>8.8346267584355834E-2</v>
      </c>
      <c r="BJ16" s="22" t="s">
        <v>107</v>
      </c>
      <c r="BK16" s="36">
        <v>16475.900000000001</v>
      </c>
      <c r="BL16" s="36">
        <v>6265.2</v>
      </c>
      <c r="BM16" s="36">
        <v>14783.8</v>
      </c>
      <c r="BN16" s="36">
        <v>12491.9</v>
      </c>
      <c r="BO16" s="36">
        <v>10484.1</v>
      </c>
      <c r="BP16" s="36">
        <v>12439.9</v>
      </c>
      <c r="BQ16" s="36">
        <v>1258.5</v>
      </c>
      <c r="BR16" s="36">
        <v>10504</v>
      </c>
      <c r="BS16" s="36">
        <v>6491.3</v>
      </c>
      <c r="BT16" s="36">
        <v>1011.1</v>
      </c>
      <c r="BU16" s="36">
        <v>6812.6</v>
      </c>
      <c r="BV16" s="36">
        <v>14862.5</v>
      </c>
      <c r="BW16" s="36">
        <v>365.8</v>
      </c>
      <c r="BX16" s="36">
        <v>874.8</v>
      </c>
      <c r="BY16" s="36">
        <v>383.6</v>
      </c>
      <c r="BZ16" s="36">
        <v>409.9</v>
      </c>
      <c r="CA16" s="36">
        <v>580.6</v>
      </c>
      <c r="CB16" s="36">
        <v>543</v>
      </c>
      <c r="CC16" s="36">
        <v>434.2</v>
      </c>
      <c r="CD16" s="36">
        <v>356.1</v>
      </c>
      <c r="CE16" s="36">
        <v>583.20000000000005</v>
      </c>
      <c r="CF16" s="36">
        <v>714.3</v>
      </c>
    </row>
    <row r="17" spans="1:84" s="22" customFormat="1" x14ac:dyDescent="0.35">
      <c r="A17" s="22" t="s">
        <v>318</v>
      </c>
      <c r="B17" s="22" t="s">
        <v>319</v>
      </c>
      <c r="C17" s="36" t="s">
        <v>315</v>
      </c>
      <c r="D17" s="37">
        <v>211123</v>
      </c>
      <c r="E17" s="37">
        <v>29670</v>
      </c>
      <c r="F17" s="37">
        <v>181453</v>
      </c>
      <c r="G17" s="37">
        <v>61764</v>
      </c>
      <c r="H17" s="37">
        <v>149359</v>
      </c>
      <c r="I17" s="37">
        <v>59328</v>
      </c>
      <c r="J17" s="37">
        <v>2436</v>
      </c>
      <c r="K17" s="37">
        <v>29720</v>
      </c>
      <c r="L17" s="37">
        <v>29608</v>
      </c>
      <c r="M17" s="37">
        <v>5432</v>
      </c>
      <c r="N17" s="37">
        <v>973</v>
      </c>
      <c r="O17" s="37">
        <v>210150</v>
      </c>
      <c r="P17" s="38">
        <f t="shared" si="0"/>
        <v>3.9440450748008546E-2</v>
      </c>
      <c r="Q17" s="38">
        <f t="shared" si="1"/>
        <v>0.49905609492988134</v>
      </c>
      <c r="R17" s="38">
        <f t="shared" si="2"/>
        <v>0.17750789823941493</v>
      </c>
      <c r="S17" s="37">
        <v>27091</v>
      </c>
      <c r="T17" s="37">
        <v>32151</v>
      </c>
      <c r="U17" s="37">
        <v>4075</v>
      </c>
      <c r="V17" s="37">
        <v>19666</v>
      </c>
      <c r="W17" s="37">
        <v>3436</v>
      </c>
      <c r="X17" s="37">
        <v>1060</v>
      </c>
      <c r="Y17" s="37">
        <v>43</v>
      </c>
      <c r="Z17" s="37">
        <v>53</v>
      </c>
      <c r="AA17" s="37">
        <v>2948</v>
      </c>
      <c r="AB17" s="37">
        <v>7468</v>
      </c>
      <c r="AC17" s="37">
        <v>3038</v>
      </c>
      <c r="AD17" s="37">
        <v>15653</v>
      </c>
      <c r="AE17" s="37">
        <v>2086</v>
      </c>
      <c r="AF17" s="37">
        <v>61</v>
      </c>
      <c r="AG17" s="37">
        <v>0</v>
      </c>
      <c r="AH17" s="37">
        <v>1580</v>
      </c>
      <c r="AI17" s="37">
        <v>1856</v>
      </c>
      <c r="AJ17" s="37">
        <v>110</v>
      </c>
      <c r="AK17" s="37">
        <v>923</v>
      </c>
      <c r="AL17" s="37">
        <v>5138</v>
      </c>
      <c r="AM17" s="37">
        <v>1683</v>
      </c>
      <c r="AN17" s="37">
        <v>944</v>
      </c>
      <c r="AO17" s="37">
        <v>3935</v>
      </c>
      <c r="AP17" s="37">
        <v>7610</v>
      </c>
      <c r="AQ17" s="37">
        <v>3139</v>
      </c>
      <c r="AR17" s="37">
        <v>0</v>
      </c>
      <c r="AS17" s="39">
        <v>5075.3</v>
      </c>
      <c r="AT17" s="39">
        <v>5518.6</v>
      </c>
      <c r="AU17" s="39">
        <v>4915.1000000000004</v>
      </c>
      <c r="AV17" s="39">
        <v>5702.2</v>
      </c>
      <c r="AW17" s="39">
        <v>4035</v>
      </c>
      <c r="AX17" s="39">
        <v>8400</v>
      </c>
      <c r="AY17" s="39">
        <v>5007.3999999999996</v>
      </c>
      <c r="AZ17" s="39">
        <v>3443.6</v>
      </c>
      <c r="BA17" s="39">
        <v>5160</v>
      </c>
      <c r="BB17" s="39">
        <v>6421.3</v>
      </c>
      <c r="BC17" s="39">
        <v>10750</v>
      </c>
      <c r="BD17" s="22" t="s">
        <v>236</v>
      </c>
      <c r="BE17" s="39" t="e">
        <v>#N/A</v>
      </c>
      <c r="BF17" s="38" t="e">
        <v>#N/A</v>
      </c>
      <c r="BG17" s="22" t="e">
        <v>#N/A</v>
      </c>
      <c r="BH17" s="39" t="e">
        <v>#N/A</v>
      </c>
      <c r="BI17" s="38" t="e">
        <v>#N/A</v>
      </c>
      <c r="BJ17" s="22" t="e">
        <v>#N/A</v>
      </c>
      <c r="BK17" s="36">
        <v>13050.6</v>
      </c>
      <c r="BL17" s="36">
        <v>4237.3999999999996</v>
      </c>
      <c r="BM17" s="36">
        <v>12319.6</v>
      </c>
      <c r="BN17" s="36">
        <v>6688.7</v>
      </c>
      <c r="BO17" s="36">
        <v>11193.4</v>
      </c>
      <c r="BP17" s="36">
        <v>6482.8</v>
      </c>
      <c r="BQ17" s="36">
        <v>1241.8</v>
      </c>
      <c r="BR17" s="36">
        <v>4631.8</v>
      </c>
      <c r="BS17" s="36">
        <v>4099.1000000000004</v>
      </c>
      <c r="BT17" s="36">
        <v>1417.9</v>
      </c>
      <c r="BU17" s="36">
        <v>688.3</v>
      </c>
      <c r="BV17" s="36">
        <v>13036.1</v>
      </c>
      <c r="BW17" s="36">
        <v>276.7</v>
      </c>
      <c r="BX17" s="36">
        <v>362.1</v>
      </c>
      <c r="BY17" s="36">
        <v>350.5</v>
      </c>
      <c r="BZ17" s="36">
        <v>343.4</v>
      </c>
      <c r="CA17" s="36">
        <v>385.4</v>
      </c>
      <c r="CB17" s="36">
        <v>0</v>
      </c>
      <c r="CC17" s="36">
        <v>273.60000000000002</v>
      </c>
      <c r="CD17" s="36">
        <v>631.9</v>
      </c>
      <c r="CE17" s="36">
        <v>306.10000000000002</v>
      </c>
      <c r="CF17" s="36">
        <v>334.2</v>
      </c>
    </row>
    <row r="18" spans="1:84" s="22" customFormat="1" x14ac:dyDescent="0.35">
      <c r="A18" s="22" t="s">
        <v>320</v>
      </c>
      <c r="B18" s="22" t="s">
        <v>321</v>
      </c>
      <c r="C18" s="36" t="s">
        <v>315</v>
      </c>
      <c r="D18" s="37">
        <v>64754</v>
      </c>
      <c r="E18" s="37">
        <v>1490</v>
      </c>
      <c r="F18" s="37">
        <v>63264</v>
      </c>
      <c r="G18" s="37">
        <v>44970</v>
      </c>
      <c r="H18" s="37">
        <v>19784</v>
      </c>
      <c r="I18" s="37">
        <v>44174</v>
      </c>
      <c r="J18" s="37">
        <v>796</v>
      </c>
      <c r="K18" s="37">
        <v>12780</v>
      </c>
      <c r="L18" s="37">
        <v>31394</v>
      </c>
      <c r="M18" s="37">
        <v>1985</v>
      </c>
      <c r="N18" s="37">
        <v>24269</v>
      </c>
      <c r="O18" s="37">
        <v>40485</v>
      </c>
      <c r="P18" s="38">
        <f t="shared" si="0"/>
        <v>1.7700689348454524E-2</v>
      </c>
      <c r="Q18" s="38">
        <f t="shared" si="1"/>
        <v>0.71068954588672073</v>
      </c>
      <c r="R18" s="38">
        <f t="shared" si="2"/>
        <v>0.52776662445563205</v>
      </c>
      <c r="S18" s="37">
        <v>20605</v>
      </c>
      <c r="T18" s="37">
        <v>19219</v>
      </c>
      <c r="U18" s="37">
        <v>2296</v>
      </c>
      <c r="V18" s="37">
        <v>22659</v>
      </c>
      <c r="W18" s="37">
        <v>0</v>
      </c>
      <c r="X18" s="37">
        <v>1129</v>
      </c>
      <c r="Y18" s="37">
        <v>0</v>
      </c>
      <c r="Z18" s="37">
        <v>0</v>
      </c>
      <c r="AA18" s="37">
        <v>0</v>
      </c>
      <c r="AB18" s="37">
        <v>1244</v>
      </c>
      <c r="AC18" s="37">
        <v>115</v>
      </c>
      <c r="AD18" s="37">
        <v>4081</v>
      </c>
      <c r="AE18" s="37">
        <v>0</v>
      </c>
      <c r="AF18" s="37">
        <v>0</v>
      </c>
      <c r="AG18" s="37">
        <v>402</v>
      </c>
      <c r="AH18" s="37">
        <v>412</v>
      </c>
      <c r="AI18" s="37">
        <v>293</v>
      </c>
      <c r="AJ18" s="37">
        <v>0</v>
      </c>
      <c r="AK18" s="37">
        <v>0</v>
      </c>
      <c r="AL18" s="37">
        <v>1887</v>
      </c>
      <c r="AM18" s="37">
        <v>330</v>
      </c>
      <c r="AN18" s="37">
        <v>861</v>
      </c>
      <c r="AO18" s="37">
        <v>1864</v>
      </c>
      <c r="AP18" s="37">
        <v>31556</v>
      </c>
      <c r="AQ18" s="37">
        <v>0</v>
      </c>
      <c r="AR18" s="37">
        <v>0</v>
      </c>
      <c r="AS18" s="39">
        <v>5773.6</v>
      </c>
      <c r="AT18" s="39">
        <v>2265.1</v>
      </c>
      <c r="AU18" s="39">
        <v>5899.1</v>
      </c>
      <c r="AV18" s="39">
        <v>6172.8</v>
      </c>
      <c r="AW18" s="39">
        <v>5623.1</v>
      </c>
      <c r="AX18" s="39">
        <v>5489.1</v>
      </c>
      <c r="AY18" s="39">
        <v>5864.1</v>
      </c>
      <c r="AZ18" s="39">
        <v>4300</v>
      </c>
      <c r="BA18" s="39">
        <v>6020</v>
      </c>
      <c r="BB18" s="39">
        <v>7491.3</v>
      </c>
      <c r="BC18" s="39">
        <v>15000</v>
      </c>
      <c r="BD18" s="22" t="s">
        <v>322</v>
      </c>
      <c r="BE18" s="39" t="e">
        <v>#N/A</v>
      </c>
      <c r="BF18" s="38" t="e">
        <v>#N/A</v>
      </c>
      <c r="BG18" s="22" t="e">
        <v>#N/A</v>
      </c>
      <c r="BH18" s="39" t="e">
        <v>#N/A</v>
      </c>
      <c r="BI18" s="38" t="e">
        <v>#N/A</v>
      </c>
      <c r="BJ18" s="22" t="e">
        <v>#N/A</v>
      </c>
      <c r="BK18" s="36">
        <v>6663</v>
      </c>
      <c r="BL18" s="36">
        <v>732.5</v>
      </c>
      <c r="BM18" s="36">
        <v>6602.7</v>
      </c>
      <c r="BN18" s="36">
        <v>5635.7</v>
      </c>
      <c r="BO18" s="36">
        <v>3493.4</v>
      </c>
      <c r="BP18" s="36">
        <v>5613.6</v>
      </c>
      <c r="BQ18" s="36">
        <v>507.8</v>
      </c>
      <c r="BR18" s="36">
        <v>2486.3000000000002</v>
      </c>
      <c r="BS18" s="36">
        <v>5053.3</v>
      </c>
      <c r="BT18" s="36">
        <v>1140.8</v>
      </c>
      <c r="BU18" s="36">
        <v>4015.7</v>
      </c>
      <c r="BV18" s="36">
        <v>5287.3</v>
      </c>
      <c r="BW18" s="36">
        <v>485.4</v>
      </c>
      <c r="BX18" s="36">
        <v>526.6</v>
      </c>
      <c r="BY18" s="36">
        <v>473.1</v>
      </c>
      <c r="BZ18" s="36">
        <v>469.2</v>
      </c>
      <c r="CA18" s="36">
        <v>654.6</v>
      </c>
      <c r="CB18" s="36">
        <v>369.9</v>
      </c>
      <c r="CC18" s="36">
        <v>608.70000000000005</v>
      </c>
      <c r="CD18" s="36">
        <v>658.2</v>
      </c>
      <c r="CE18" s="36">
        <v>782.9</v>
      </c>
      <c r="CF18" s="36">
        <v>658.2</v>
      </c>
    </row>
    <row r="19" spans="1:84" s="22" customFormat="1" x14ac:dyDescent="0.35">
      <c r="A19" s="22" t="s">
        <v>323</v>
      </c>
      <c r="B19" s="22" t="s">
        <v>324</v>
      </c>
      <c r="C19" s="36" t="s">
        <v>315</v>
      </c>
      <c r="D19" s="37">
        <v>942763</v>
      </c>
      <c r="E19" s="37">
        <v>14551</v>
      </c>
      <c r="F19" s="37">
        <v>928212</v>
      </c>
      <c r="G19" s="37">
        <v>446161</v>
      </c>
      <c r="H19" s="37">
        <v>496602</v>
      </c>
      <c r="I19" s="37">
        <v>441846</v>
      </c>
      <c r="J19" s="37">
        <v>4315</v>
      </c>
      <c r="K19" s="37">
        <v>235100</v>
      </c>
      <c r="L19" s="37">
        <v>206746</v>
      </c>
      <c r="M19" s="37">
        <v>21475</v>
      </c>
      <c r="N19" s="37">
        <v>23248</v>
      </c>
      <c r="O19" s="37">
        <v>919515</v>
      </c>
      <c r="P19" s="38">
        <f t="shared" si="0"/>
        <v>9.671396648295123E-3</v>
      </c>
      <c r="Q19" s="38">
        <f t="shared" si="1"/>
        <v>0.46791416013724241</v>
      </c>
      <c r="R19" s="38">
        <f t="shared" si="2"/>
        <v>0.24665371890920623</v>
      </c>
      <c r="S19" s="37">
        <v>169464</v>
      </c>
      <c r="T19" s="37">
        <v>301301</v>
      </c>
      <c r="U19" s="37">
        <v>14535</v>
      </c>
      <c r="V19" s="37">
        <v>106713</v>
      </c>
      <c r="W19" s="37">
        <v>19297</v>
      </c>
      <c r="X19" s="37">
        <v>2995</v>
      </c>
      <c r="Y19" s="37">
        <v>238</v>
      </c>
      <c r="Z19" s="37">
        <v>1591</v>
      </c>
      <c r="AA19" s="37">
        <v>7578</v>
      </c>
      <c r="AB19" s="37">
        <v>62187</v>
      </c>
      <c r="AC19" s="37">
        <v>14000</v>
      </c>
      <c r="AD19" s="37">
        <v>127298</v>
      </c>
      <c r="AE19" s="37">
        <v>5719</v>
      </c>
      <c r="AF19" s="37">
        <v>3357</v>
      </c>
      <c r="AG19" s="37">
        <v>6121</v>
      </c>
      <c r="AH19" s="37">
        <v>7429</v>
      </c>
      <c r="AI19" s="37">
        <v>18152</v>
      </c>
      <c r="AJ19" s="37">
        <v>2120</v>
      </c>
      <c r="AK19" s="37">
        <v>10835</v>
      </c>
      <c r="AL19" s="37">
        <v>29405</v>
      </c>
      <c r="AM19" s="37">
        <v>14694</v>
      </c>
      <c r="AN19" s="37">
        <v>4925</v>
      </c>
      <c r="AO19" s="37">
        <v>32839</v>
      </c>
      <c r="AP19" s="37">
        <v>50646</v>
      </c>
      <c r="AQ19" s="37">
        <v>38855</v>
      </c>
      <c r="AR19" s="37">
        <v>862</v>
      </c>
      <c r="AS19" s="39">
        <v>6478.7</v>
      </c>
      <c r="AT19" s="39">
        <v>6252</v>
      </c>
      <c r="AU19" s="39">
        <v>6488</v>
      </c>
      <c r="AV19" s="39">
        <v>6920.8</v>
      </c>
      <c r="AW19" s="39">
        <v>5680.1</v>
      </c>
      <c r="AX19" s="39">
        <v>6117.5</v>
      </c>
      <c r="AY19" s="39">
        <v>6489.5</v>
      </c>
      <c r="AZ19" s="39">
        <v>4300</v>
      </c>
      <c r="BA19" s="39">
        <v>5801</v>
      </c>
      <c r="BB19" s="39">
        <v>8000</v>
      </c>
      <c r="BC19" s="39">
        <v>64001</v>
      </c>
      <c r="BD19" s="36"/>
      <c r="BE19" s="39" t="e">
        <v>#N/A</v>
      </c>
      <c r="BF19" s="38" t="e">
        <v>#N/A</v>
      </c>
      <c r="BG19" s="22" t="e">
        <v>#N/A</v>
      </c>
      <c r="BH19" s="39" t="e">
        <v>#N/A</v>
      </c>
      <c r="BI19" s="38" t="e">
        <v>#N/A</v>
      </c>
      <c r="BJ19" s="22" t="e">
        <v>#N/A</v>
      </c>
      <c r="BK19" s="36">
        <v>28127.9</v>
      </c>
      <c r="BL19" s="36">
        <v>2469.5</v>
      </c>
      <c r="BM19" s="36">
        <v>27976.2</v>
      </c>
      <c r="BN19" s="36">
        <v>18565.8</v>
      </c>
      <c r="BO19" s="36">
        <v>20920.7</v>
      </c>
      <c r="BP19" s="36">
        <v>18534</v>
      </c>
      <c r="BQ19" s="36">
        <v>1380</v>
      </c>
      <c r="BR19" s="36">
        <v>12549.4</v>
      </c>
      <c r="BS19" s="36">
        <v>13788.4</v>
      </c>
      <c r="BT19" s="36">
        <v>4816</v>
      </c>
      <c r="BU19" s="36">
        <v>3522.5</v>
      </c>
      <c r="BV19" s="36">
        <v>27939.7</v>
      </c>
      <c r="BW19" s="36">
        <v>213.7</v>
      </c>
      <c r="BX19" s="36">
        <v>654.4</v>
      </c>
      <c r="BY19" s="36">
        <v>220.9</v>
      </c>
      <c r="BZ19" s="36">
        <v>234.6</v>
      </c>
      <c r="CA19" s="36">
        <v>435.4</v>
      </c>
      <c r="CB19" s="36">
        <v>596.29999999999995</v>
      </c>
      <c r="CC19" s="36">
        <v>219.4</v>
      </c>
      <c r="CD19" s="36">
        <v>77.099999999999994</v>
      </c>
      <c r="CE19" s="36">
        <v>176.5</v>
      </c>
      <c r="CF19" s="36">
        <v>400.1</v>
      </c>
    </row>
  </sheetData>
  <autoFilter ref="A1:CF19" xr:uid="{00000000-0009-0000-0000-000004000000}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Niveles_estudio</vt:lpstr>
      <vt:lpstr>Carreras_por_area</vt:lpstr>
      <vt:lpstr>Carreras_por_subarea</vt:lpstr>
      <vt:lpstr>Carreras_licenciatura</vt:lpstr>
      <vt:lpstr>Carreras_tsu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IMCO</cp:lastModifiedBy>
  <cp:revision>1</cp:revision>
  <dcterms:created xsi:type="dcterms:W3CDTF">2019-03-04T18:46:38Z</dcterms:created>
  <dcterms:modified xsi:type="dcterms:W3CDTF">2019-04-27T15:59:34Z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